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jcamp\Documents\1101 Spring 2021\Stars\HR diagram\"/>
    </mc:Choice>
  </mc:AlternateContent>
  <xr:revisionPtr revIDLastSave="0" documentId="13_ncr:1_{879E62D2-043B-4D14-9F70-32A19BF6DD23}" xr6:coauthVersionLast="46" xr6:coauthVersionMax="46" xr10:uidLastSave="{00000000-0000-0000-0000-000000000000}"/>
  <bookViews>
    <workbookView xWindow="-98" yWindow="-98" windowWidth="22695" windowHeight="15196" xr2:uid="{A876A73E-BF5F-4AFE-96E5-4043F3404C12}"/>
  </bookViews>
  <sheets>
    <sheet name="Known star systems within 5 0 p" sheetId="2" r:id="rId1"/>
    <sheet name="Sheet1" sheetId="1" r:id="rId2"/>
  </sheets>
  <definedNames>
    <definedName name="ExternalData_1" localSheetId="0" hidden="1">'Known star systems within 5 0 p'!$A$1:$Q$64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G62" i="2" l="1"/>
  <c r="F62" i="2"/>
  <c r="G55" i="2"/>
  <c r="F55" i="2"/>
  <c r="G51" i="2"/>
  <c r="F51" i="2"/>
  <c r="G44" i="2"/>
  <c r="F44" i="2"/>
  <c r="G34" i="2"/>
  <c r="F34" i="2"/>
  <c r="G28" i="2"/>
  <c r="F28" i="2"/>
  <c r="G20" i="2"/>
  <c r="F20" i="2"/>
  <c r="G12" i="2"/>
  <c r="F12" i="2"/>
  <c r="G5" i="2"/>
  <c r="F5" i="2"/>
  <c r="G58" i="2"/>
  <c r="F58" i="2"/>
  <c r="G50" i="2"/>
  <c r="F50" i="2"/>
  <c r="G33" i="2"/>
  <c r="F33" i="2"/>
  <c r="G27" i="2"/>
  <c r="F27" i="2"/>
  <c r="G15" i="2"/>
  <c r="F15" i="2"/>
  <c r="G7" i="2"/>
  <c r="F7" i="2"/>
  <c r="G64" i="2"/>
  <c r="F64" i="2"/>
  <c r="G57" i="2"/>
  <c r="F57" i="2"/>
  <c r="G53" i="2"/>
  <c r="F53" i="2"/>
  <c r="G49" i="2"/>
  <c r="F49" i="2"/>
  <c r="G43" i="2"/>
  <c r="F43" i="2"/>
  <c r="G59" i="2"/>
  <c r="F59" i="2"/>
  <c r="G48" i="2"/>
  <c r="F48" i="2"/>
  <c r="G41" i="2"/>
  <c r="F41" i="2"/>
  <c r="G38" i="2"/>
  <c r="F38" i="2"/>
  <c r="G24" i="2"/>
  <c r="F24" i="2"/>
  <c r="G16" i="2"/>
  <c r="F16" i="2"/>
  <c r="G8" i="2"/>
  <c r="F8" i="2"/>
  <c r="G61" i="2"/>
  <c r="F61" i="2"/>
  <c r="G54" i="2"/>
  <c r="F54" i="2"/>
  <c r="G47" i="2"/>
  <c r="F47" i="2"/>
  <c r="G40" i="2"/>
  <c r="F40" i="2"/>
  <c r="G37" i="2"/>
  <c r="F37" i="2"/>
  <c r="G31" i="2"/>
  <c r="F31" i="2"/>
  <c r="G23" i="2"/>
  <c r="F23" i="2"/>
  <c r="G19" i="2"/>
  <c r="F19" i="2"/>
  <c r="G11" i="2"/>
  <c r="F11" i="2"/>
  <c r="G4" i="2"/>
  <c r="F4" i="2"/>
  <c r="G46" i="2"/>
  <c r="F46" i="2"/>
  <c r="G39" i="2"/>
  <c r="F39" i="2"/>
  <c r="G36" i="2"/>
  <c r="F36" i="2"/>
  <c r="G32" i="2"/>
  <c r="F32" i="2"/>
  <c r="G30" i="2"/>
  <c r="F30" i="2"/>
  <c r="G26" i="2"/>
  <c r="F26" i="2"/>
  <c r="G22" i="2"/>
  <c r="F22" i="2"/>
  <c r="G18" i="2"/>
  <c r="F18" i="2"/>
  <c r="G14" i="2"/>
  <c r="F14" i="2"/>
  <c r="G10" i="2"/>
  <c r="F10" i="2"/>
  <c r="G3" i="2"/>
  <c r="F3" i="2"/>
  <c r="G63" i="2"/>
  <c r="F63" i="2"/>
  <c r="G60" i="2"/>
  <c r="F60" i="2"/>
  <c r="G56" i="2"/>
  <c r="F56" i="2"/>
  <c r="G52" i="2"/>
  <c r="F52" i="2"/>
  <c r="G45" i="2"/>
  <c r="F45" i="2"/>
  <c r="G42" i="2"/>
  <c r="F42" i="2"/>
  <c r="G35" i="2"/>
  <c r="F35" i="2"/>
  <c r="G29" i="2"/>
  <c r="F29" i="2"/>
  <c r="G25" i="2"/>
  <c r="F25" i="2"/>
  <c r="G21" i="2"/>
  <c r="F21" i="2"/>
  <c r="G17" i="2"/>
  <c r="F17" i="2"/>
  <c r="G13" i="2"/>
  <c r="F13" i="2"/>
  <c r="G9" i="2"/>
  <c r="F9" i="2"/>
  <c r="G6" i="2"/>
  <c r="F6" i="2"/>
  <c r="G2" i="2"/>
  <c r="F2" i="2"/>
  <c r="H21" i="2" l="1"/>
  <c r="I21" i="2" s="1"/>
  <c r="H52" i="2"/>
  <c r="I52" i="2" s="1"/>
  <c r="H14" i="2"/>
  <c r="I14" i="2" s="1"/>
  <c r="H36" i="2"/>
  <c r="I36" i="2" s="1"/>
  <c r="H46" i="2"/>
  <c r="I46" i="2" s="1"/>
  <c r="H37" i="2"/>
  <c r="I37" i="2" s="1"/>
  <c r="H16" i="2"/>
  <c r="I16" i="2" s="1"/>
  <c r="H43" i="2"/>
  <c r="I43" i="2" s="1"/>
  <c r="H15" i="2"/>
  <c r="I15" i="2" s="1"/>
  <c r="H58" i="2"/>
  <c r="I58" i="2" s="1"/>
  <c r="H28" i="2"/>
  <c r="I28" i="2" s="1"/>
  <c r="H13" i="2"/>
  <c r="I13" i="2" s="1"/>
  <c r="H42" i="2"/>
  <c r="I42" i="2" s="1"/>
  <c r="H3" i="2"/>
  <c r="I3" i="2" s="1"/>
  <c r="H22" i="2"/>
  <c r="I22" i="2" s="1"/>
  <c r="H11" i="2"/>
  <c r="I11" i="2" s="1"/>
  <c r="H47" i="2"/>
  <c r="I47" i="2" s="1"/>
  <c r="H38" i="2"/>
  <c r="I38" i="2" s="1"/>
  <c r="H53" i="2"/>
  <c r="I53" i="2" s="1"/>
  <c r="H33" i="2"/>
  <c r="I33" i="2" s="1"/>
  <c r="H12" i="2"/>
  <c r="I12" i="2" s="1"/>
  <c r="H55" i="2"/>
  <c r="I55" i="2" s="1"/>
  <c r="H2" i="2"/>
  <c r="I2" i="2" s="1"/>
  <c r="H9" i="2"/>
  <c r="I9" i="2" s="1"/>
  <c r="H17" i="2"/>
  <c r="I17" i="2" s="1"/>
  <c r="H25" i="2"/>
  <c r="I25" i="2" s="1"/>
  <c r="H35" i="2"/>
  <c r="I35" i="2" s="1"/>
  <c r="H45" i="2"/>
  <c r="I45" i="2" s="1"/>
  <c r="H56" i="2"/>
  <c r="I56" i="2" s="1"/>
  <c r="H63" i="2"/>
  <c r="I63" i="2" s="1"/>
  <c r="H10" i="2"/>
  <c r="I10" i="2" s="1"/>
  <c r="H18" i="2"/>
  <c r="I18" i="2" s="1"/>
  <c r="H26" i="2"/>
  <c r="I26" i="2" s="1"/>
  <c r="H32" i="2"/>
  <c r="I32" i="2" s="1"/>
  <c r="H39" i="2"/>
  <c r="I39" i="2" s="1"/>
  <c r="H4" i="2"/>
  <c r="I4" i="2" s="1"/>
  <c r="H19" i="2"/>
  <c r="I19" i="2" s="1"/>
  <c r="H31" i="2"/>
  <c r="I31" i="2" s="1"/>
  <c r="H40" i="2"/>
  <c r="I40" i="2" s="1"/>
  <c r="H54" i="2"/>
  <c r="I54" i="2" s="1"/>
  <c r="H8" i="2"/>
  <c r="I8" i="2" s="1"/>
  <c r="H24" i="2"/>
  <c r="I24" i="2" s="1"/>
  <c r="H41" i="2"/>
  <c r="I41" i="2" s="1"/>
  <c r="H59" i="2"/>
  <c r="I59" i="2" s="1"/>
  <c r="H49" i="2"/>
  <c r="I49" i="2" s="1"/>
  <c r="H57" i="2"/>
  <c r="I57" i="2" s="1"/>
  <c r="H7" i="2"/>
  <c r="I7" i="2" s="1"/>
  <c r="H27" i="2"/>
  <c r="I27" i="2" s="1"/>
  <c r="H50" i="2"/>
  <c r="I50" i="2" s="1"/>
  <c r="H5" i="2"/>
  <c r="I5" i="2" s="1"/>
  <c r="H20" i="2"/>
  <c r="I20" i="2" s="1"/>
  <c r="H34" i="2"/>
  <c r="I34" i="2" s="1"/>
  <c r="H51" i="2"/>
  <c r="I51" i="2" s="1"/>
  <c r="H62" i="2"/>
  <c r="I62" i="2" s="1"/>
  <c r="H6" i="2"/>
  <c r="I6" i="2" s="1"/>
  <c r="H29" i="2"/>
  <c r="I29" i="2" s="1"/>
  <c r="H60" i="2"/>
  <c r="I60" i="2" s="1"/>
  <c r="H30" i="2"/>
  <c r="I30" i="2" s="1"/>
  <c r="H23" i="2"/>
  <c r="I23" i="2" s="1"/>
  <c r="H61" i="2"/>
  <c r="I61" i="2" s="1"/>
  <c r="H48" i="2"/>
  <c r="I48" i="2" s="1"/>
  <c r="H64" i="2"/>
  <c r="I64" i="2" s="1"/>
  <c r="H44" i="2"/>
  <c r="I44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D6C451B-B016-4A6D-832E-E3EEDEC42586}" keepAlive="1" name="Query - Known star systems within 5 0 parsecs (16 3 light-years)" description="Connection to the 'Known star systems within 5 0 parsecs (16 3 light-years)' query in the workbook." type="5" refreshedVersion="6" background="1" saveData="1">
    <dbPr connection="Provider=Microsoft.Mashup.OleDb.1;Data Source=$Workbook$;Location=&quot;Known star systems within 5 0 parsecs (16 3 light-years)&quot;;Extended Properties=&quot;&quot;" command="SELECT * FROM [Known star systems within 5 0 parsecs (16 3 light-years)]"/>
  </connection>
</connections>
</file>

<file path=xl/sharedStrings.xml><?xml version="1.0" encoding="utf-8"?>
<sst xmlns="http://schemas.openxmlformats.org/spreadsheetml/2006/main" count="658" uniqueCount="495">
  <si>
    <t>Designation System</t>
  </si>
  <si>
    <t>Designation Star</t>
  </si>
  <si>
    <t>Distance[6] (light-years (±err))</t>
  </si>
  <si>
    <t>Stellar class</t>
  </si>
  <si>
    <t>Mass M☉</t>
  </si>
  <si>
    <t>Magnitude (mV[5] or mJ) Apparent</t>
  </si>
  <si>
    <t>Magnitude (mV[5] or mJ) Absolute</t>
  </si>
  <si>
    <t>Epoch J2000.0 Right ascension[5]</t>
  </si>
  <si>
    <t>Epoch J2000.0 Declination[5]</t>
  </si>
  <si>
    <t>Parallax (mas (±err)) [5][note 1]</t>
  </si>
  <si>
    <t>Discovery date [note 2]</t>
  </si>
  <si>
    <t>Notes and additional references</t>
  </si>
  <si>
    <t>Solar System</t>
  </si>
  <si>
    <t>Sun (Sol)</t>
  </si>
  <si>
    <t>0.0000158</t>
  </si>
  <si>
    <t>G2V</t>
  </si>
  <si>
    <t>1</t>
  </si>
  <si>
    <t>−26.74#</t>
  </si>
  <si>
    <t>N/A</t>
  </si>
  <si>
    <t>eight planets</t>
  </si>
  <si>
    <t>Alpha Centauri</t>
  </si>
  <si>
    <t>Proxima Centauri (V645 Centauri)</t>
  </si>
  <si>
    <t>4.2441±0.0011</t>
  </si>
  <si>
    <t>M5.5Ve</t>
  </si>
  <si>
    <t>0.1221</t>
  </si>
  <si>
    <t>11.09</t>
  </si>
  <si>
    <t>14h 29m 43.0s</t>
  </si>
  <si>
    <t>−62° 40′ 46″</t>
  </si>
  <si>
    <t>768.50±0.20</t>
  </si>
  <si>
    <t>1915</t>
  </si>
  <si>
    <t>flare star, two confirmed planets (b, 2016, and c, 2019) and unconfirmed evidence for a third, sub-Earth sized, planet (d, 2020).</t>
  </si>
  <si>
    <t>α Centauri A (Rigil Kentaurus)</t>
  </si>
  <si>
    <t>4.3650±0.0068</t>
  </si>
  <si>
    <t>1.100</t>
  </si>
  <si>
    <t>0.01#</t>
  </si>
  <si>
    <t>14h 39m 36.5s</t>
  </si>
  <si>
    <t>−60° 50′ 02″</t>
  </si>
  <si>
    <t>747.23±1.17</t>
  </si>
  <si>
    <t>150</t>
  </si>
  <si>
    <t>one directly-imaged habitable-zone planet candidate (Candidate 1) (2021)</t>
  </si>
  <si>
    <t>α Centauri B (Toliman)</t>
  </si>
  <si>
    <t>K1V</t>
  </si>
  <si>
    <t>0.907</t>
  </si>
  <si>
    <t>1.34#</t>
  </si>
  <si>
    <t>14h 39m 35.1s</t>
  </si>
  <si>
    <t>−60° 50′ 14″</t>
  </si>
  <si>
    <t>1689</t>
  </si>
  <si>
    <t>one suspected planet (c) (2013)_x000D_
(planet b refuted in 2015)</t>
  </si>
  <si>
    <t>Barnard's Star (BD+04°3561a)</t>
  </si>
  <si>
    <t>5.9577±0.0032</t>
  </si>
  <si>
    <t>M4.0Ve</t>
  </si>
  <si>
    <t>0.144</t>
  </si>
  <si>
    <t>9.53</t>
  </si>
  <si>
    <t>17h 57m 48.5s</t>
  </si>
  <si>
    <t>+04° 41′ 36″</t>
  </si>
  <si>
    <t>547.45±0.29</t>
  </si>
  <si>
    <t>1916</t>
  </si>
  <si>
    <t>flare star, largest-known proper motion, one known planet (b)</t>
  </si>
  <si>
    <t>Wolf 359 (CN Leonis)</t>
  </si>
  <si>
    <t>7.856±0.031</t>
  </si>
  <si>
    <t>M6.0V</t>
  </si>
  <si>
    <t>0.0900</t>
  </si>
  <si>
    <t>13.44</t>
  </si>
  <si>
    <t>10h 56m 29.2s</t>
  </si>
  <si>
    <t>+07° 00′ 53″</t>
  </si>
  <si>
    <t>415.16±1.62</t>
  </si>
  <si>
    <t>1919</t>
  </si>
  <si>
    <t>flare star, has 2 known planets</t>
  </si>
  <si>
    <t>Lalande 21185 (BD+36°2147)</t>
  </si>
  <si>
    <t>8.307±0.014</t>
  </si>
  <si>
    <t>M2.0V</t>
  </si>
  <si>
    <t>7.47</t>
  </si>
  <si>
    <t>11h 03m 20.2s</t>
  </si>
  <si>
    <t>+35° 58′ 12″</t>
  </si>
  <si>
    <t>392.64±0.67</t>
  </si>
  <si>
    <t>1801</t>
  </si>
  <si>
    <t>one known planet (2019)</t>
  </si>
  <si>
    <t>Sirius_x000D_
(α Canis Majoris)</t>
  </si>
  <si>
    <t>Sirius A</t>
  </si>
  <si>
    <t>8.659±0.010</t>
  </si>
  <si>
    <t>A1V</t>
  </si>
  <si>
    <t>2.02</t>
  </si>
  <si>
    <t>−1.46#</t>
  </si>
  <si>
    <t>06h 45m 08.9s</t>
  </si>
  <si>
    <t>−16° 42′ 58″</t>
  </si>
  <si>
    <t>376.68±0.45</t>
  </si>
  <si>
    <t>1870 BC</t>
  </si>
  <si>
    <t>brightest star in the night sky</t>
  </si>
  <si>
    <t>Sirius B</t>
  </si>
  <si>
    <t>8.44</t>
  </si>
  <si>
    <t>1844</t>
  </si>
  <si>
    <t>Luyten 726-8</t>
  </si>
  <si>
    <t>Luyten 726-8 A (BL Ceti)</t>
  </si>
  <si>
    <t>8.791±0.012</t>
  </si>
  <si>
    <t>0.102</t>
  </si>
  <si>
    <t>12.54</t>
  </si>
  <si>
    <t>01h 39m 01.3s</t>
  </si>
  <si>
    <t>−17° 57′ 01″</t>
  </si>
  <si>
    <t>371.0±0.5</t>
  </si>
  <si>
    <t>1949</t>
  </si>
  <si>
    <t>flare star (Archetypal member)</t>
  </si>
  <si>
    <t>Luyten 726-8 B (UV Ceti)</t>
  </si>
  <si>
    <t>M6.0Ve</t>
  </si>
  <si>
    <t>0.100</t>
  </si>
  <si>
    <t>12.99</t>
  </si>
  <si>
    <t>Ross 154 (V1216 Sagittarii)</t>
  </si>
  <si>
    <t>9.7035±0.0019</t>
  </si>
  <si>
    <t>M3.5Ve</t>
  </si>
  <si>
    <t>10.43</t>
  </si>
  <si>
    <t>18h 49m 49.4s</t>
  </si>
  <si>
    <t>−23° 50′ 10″</t>
  </si>
  <si>
    <t>336.123±0.064</t>
  </si>
  <si>
    <t>1925</t>
  </si>
  <si>
    <t>flare star</t>
  </si>
  <si>
    <t>Ross 248 (HH Andromedae)</t>
  </si>
  <si>
    <t>10.2903±0.0041</t>
  </si>
  <si>
    <t>12.29</t>
  </si>
  <si>
    <t>23h 41m 54.7s</t>
  </si>
  <si>
    <t>+44° 10′ 30″</t>
  </si>
  <si>
    <t>316.96±0.13</t>
  </si>
  <si>
    <t>Epsilon Eridani (Ran)</t>
  </si>
  <si>
    <t>10.446±0.016</t>
  </si>
  <si>
    <t>K2V</t>
  </si>
  <si>
    <t>0.820</t>
  </si>
  <si>
    <t>3.73#</t>
  </si>
  <si>
    <t>03h 32m 55.8s</t>
  </si>
  <si>
    <t>−09° 27′ 30″</t>
  </si>
  <si>
    <t>312.22±0.47</t>
  </si>
  <si>
    <t>three circumstellar disks,_x000D_
two suspected planets (AEgir (debated) and c) (2000 &amp; 2002)</t>
  </si>
  <si>
    <t>Lacaille 9352 (GJ 887)</t>
  </si>
  <si>
    <t>10.7211±0.0016</t>
  </si>
  <si>
    <t>M0.5V</t>
  </si>
  <si>
    <t>7.34</t>
  </si>
  <si>
    <t>23h 05m 52.0s</t>
  </si>
  <si>
    <t>−35° 51′ 11″</t>
  </si>
  <si>
    <t>304.219±0.045</t>
  </si>
  <si>
    <t>1753</t>
  </si>
  <si>
    <t>two planets, b and c, with equivocal evidence for a third in the habitable zone (2020)</t>
  </si>
  <si>
    <t>Ross 128 (FI Virginis)</t>
  </si>
  <si>
    <t>11.0074±0.0026</t>
  </si>
  <si>
    <t>M4.0Vn</t>
  </si>
  <si>
    <t>11.13</t>
  </si>
  <si>
    <t>11h 47m 44.4s</t>
  </si>
  <si>
    <t>+00° 48′ 16″</t>
  </si>
  <si>
    <t>296.307±0.070</t>
  </si>
  <si>
    <t>flare star, one planet (b) (2017)</t>
  </si>
  <si>
    <t>EZ Aquarii_x000D_
(Gliese 866, Luyten 789-6)</t>
  </si>
  <si>
    <t>EZ Aquarii A</t>
  </si>
  <si>
    <t>11.109±0.034</t>
  </si>
  <si>
    <t>M5.0Ve</t>
  </si>
  <si>
    <t>0.11</t>
  </si>
  <si>
    <t>13.33</t>
  </si>
  <si>
    <t>22h 38m 33.4s</t>
  </si>
  <si>
    <t>−15° 17′ 57″</t>
  </si>
  <si>
    <t>293.60±0.9</t>
  </si>
  <si>
    <t>1937</t>
  </si>
  <si>
    <t>A &amp; B flare stars</t>
  </si>
  <si>
    <t>EZ Aquarii B</t>
  </si>
  <si>
    <t>13.27</t>
  </si>
  <si>
    <t>EZ Aquarii C</t>
  </si>
  <si>
    <t>0.10</t>
  </si>
  <si>
    <t>14.03</t>
  </si>
  <si>
    <t>1995</t>
  </si>
  <si>
    <t>61 Cygni</t>
  </si>
  <si>
    <t>61 Cygni A (BD+38°4343)</t>
  </si>
  <si>
    <t>11.4008±0.0012</t>
  </si>
  <si>
    <t>K5.0V</t>
  </si>
  <si>
    <t>0.70</t>
  </si>
  <si>
    <t>5.21#</t>
  </si>
  <si>
    <t>21h 06m 53.9s</t>
  </si>
  <si>
    <t>+38° 44′ 58″</t>
  </si>
  <si>
    <t>286.08±0.03</t>
  </si>
  <si>
    <t>1712</t>
  </si>
  <si>
    <t>B flare star and brightest red dwarf in night sky, first star (besides Sun) to have measured distance_x000D_
possible circumstellar disk.</t>
  </si>
  <si>
    <t>61 Cygni B (BD+38°4344)</t>
  </si>
  <si>
    <t>K7.0V</t>
  </si>
  <si>
    <t>0.63</t>
  </si>
  <si>
    <t>6.03#</t>
  </si>
  <si>
    <t>21h 06m 55.3s</t>
  </si>
  <si>
    <t>+38° 44′ 31″</t>
  </si>
  <si>
    <t>Procyon_x000D_
(α Canis Minoris)</t>
  </si>
  <si>
    <t>Procyon A</t>
  </si>
  <si>
    <t>11.402±0.032</t>
  </si>
  <si>
    <t>F5IV–V</t>
  </si>
  <si>
    <t>1.49</t>
  </si>
  <si>
    <t>0.38#</t>
  </si>
  <si>
    <t>07h 39m 18.1s</t>
  </si>
  <si>
    <t>+05° 13′ 30″</t>
  </si>
  <si>
    <t>286.05±0.81</t>
  </si>
  <si>
    <t>Procyon B</t>
  </si>
  <si>
    <t>10.70</t>
  </si>
  <si>
    <t>Struve 2398_x000D_
(Gliese 725, BD+59°1915)</t>
  </si>
  <si>
    <t>Struve 2398 A (HD 173739)</t>
  </si>
  <si>
    <t>11.4880±0.0012</t>
  </si>
  <si>
    <t>M3.0V</t>
  </si>
  <si>
    <t>8.90</t>
  </si>
  <si>
    <t>18h 42m 46.7s</t>
  </si>
  <si>
    <t>+59° 37′ 49″</t>
  </si>
  <si>
    <t>283.91±0.03</t>
  </si>
  <si>
    <t>1835</t>
  </si>
  <si>
    <t>flare stars, star B has 2 known planets</t>
  </si>
  <si>
    <t>Struve 2398 B (HD 173740)</t>
  </si>
  <si>
    <t>M3.5V</t>
  </si>
  <si>
    <t>9.69</t>
  </si>
  <si>
    <t>18h 42m 46.9s</t>
  </si>
  <si>
    <t>+59° 37′ 37″</t>
  </si>
  <si>
    <t>Groombridge 34_x000D_
(Gliese 15)</t>
  </si>
  <si>
    <t>Groombridge 34 A (GX Andromedae)</t>
  </si>
  <si>
    <t>11.6182±0.0008</t>
  </si>
  <si>
    <t>M1.5V</t>
  </si>
  <si>
    <t>8.08</t>
  </si>
  <si>
    <t>00h 18m 22.9s</t>
  </si>
  <si>
    <t>+44° 01′ 23″</t>
  </si>
  <si>
    <t>280.73±0.02</t>
  </si>
  <si>
    <t>1813</t>
  </si>
  <si>
    <t>flare star, two suspected planets (Ac, 2017) and Ab, 2014)</t>
  </si>
  <si>
    <t>Groombridge 34 B (GQ Andromedae)</t>
  </si>
  <si>
    <t>11.06</t>
  </si>
  <si>
    <t>DX Cancri (G 51-15)</t>
  </si>
  <si>
    <t>11.6780±0.0056</t>
  </si>
  <si>
    <t>M6.5Ve</t>
  </si>
  <si>
    <t>14.78</t>
  </si>
  <si>
    <t>08h 29m 49.5s</t>
  </si>
  <si>
    <t>+26° 46′ 37″</t>
  </si>
  <si>
    <t>279.29±0.13</t>
  </si>
  <si>
    <t>1972</t>
  </si>
  <si>
    <t>Tau Ceti (BD−16°295)</t>
  </si>
  <si>
    <t>11.753±0.022</t>
  </si>
  <si>
    <t>G8.5Vp</t>
  </si>
  <si>
    <t>0.783</t>
  </si>
  <si>
    <t>3.49#</t>
  </si>
  <si>
    <t>01h 44m 04.1s</t>
  </si>
  <si>
    <t>−15° 56′ 15″</t>
  </si>
  <si>
    <t>277.52±0.52</t>
  </si>
  <si>
    <t>1603</t>
  </si>
  <si>
    <t>one debris disk_x000D_
four confirmed planets (e, f, g, and h) (2012, 2017),_x000D_
four candidate planets (b, c, d, and "i") (2012, 2019), and 1 predicted planet (2020).</t>
  </si>
  <si>
    <t>Epsilon Indi_x000D_
(CPD−57°10015)</t>
  </si>
  <si>
    <t>Epsilon Indi A</t>
  </si>
  <si>
    <t>11.869±0.011</t>
  </si>
  <si>
    <t>K5Ve</t>
  </si>
  <si>
    <t>4.69#</t>
  </si>
  <si>
    <t>22h 03m 21.7s</t>
  </si>
  <si>
    <t>−56° 47′ 10″</t>
  </si>
  <si>
    <t>274.80±0.25</t>
  </si>
  <si>
    <t>one planet (Ab) (2018)</t>
  </si>
  <si>
    <t>2003</t>
  </si>
  <si>
    <t>GJ 1061 (LHS 1565)</t>
  </si>
  <si>
    <t>11.9803±0.0029</t>
  </si>
  <si>
    <t>M5.5V</t>
  </si>
  <si>
    <t>13.09</t>
  </si>
  <si>
    <t>03h 35m 59.7s</t>
  </si>
  <si>
    <t>−44° 30′ 45″</t>
  </si>
  <si>
    <t>272.245±0.066</t>
  </si>
  <si>
    <t>has 3 known planets (2019)</t>
  </si>
  <si>
    <t>YZ Ceti (LHS 138)</t>
  </si>
  <si>
    <t>12.1084±0.0035</t>
  </si>
  <si>
    <t>M4.5V</t>
  </si>
  <si>
    <t>12.02</t>
  </si>
  <si>
    <t>01h 12m 30.6s</t>
  </si>
  <si>
    <t>−16° 59′ 56″</t>
  </si>
  <si>
    <t>269.363±0.078</t>
  </si>
  <si>
    <t>1961</t>
  </si>
  <si>
    <t>flare star, three planets (b, c, and d) (2017),_x000D_
one suspected planet (e)</t>
  </si>
  <si>
    <t>Luyten's Star (BD+05°1668)</t>
  </si>
  <si>
    <t>12.199±0.036</t>
  </si>
  <si>
    <t>M3.5Vn</t>
  </si>
  <si>
    <t>9.86</t>
  </si>
  <si>
    <t>07h 27m 24.5s</t>
  </si>
  <si>
    <t>+05° 13′ 33″</t>
  </si>
  <si>
    <t>267.36±0.79</t>
  </si>
  <si>
    <t>1935</t>
  </si>
  <si>
    <t>two planets (b, c) (2017) and two suspected planets (d, e) (2019)</t>
  </si>
  <si>
    <t>Teegarden's Star (SO025300.5+165258)</t>
  </si>
  <si>
    <t>12.496±0.013</t>
  </si>
  <si>
    <t>M6.5V</t>
  </si>
  <si>
    <t>15.14</t>
  </si>
  <si>
    <t>02h 53m 00.9s</t>
  </si>
  <si>
    <t>+16° 52′ 53″</t>
  </si>
  <si>
    <t>261.01±0.27</t>
  </si>
  <si>
    <t>tentative radial velocity variation (2010) has 2 known planets (2019)</t>
  </si>
  <si>
    <t>Kapteyn's Star (CD−45°1841)</t>
  </si>
  <si>
    <t>12.8294±0.0013</t>
  </si>
  <si>
    <t>M1.5VI</t>
  </si>
  <si>
    <t>8.84</t>
  </si>
  <si>
    <t>05h 11m 40.6s</t>
  </si>
  <si>
    <t>−45° 01′ 06″</t>
  </si>
  <si>
    <t>254.226±0.026</t>
  </si>
  <si>
    <t>1898</t>
  </si>
  <si>
    <t>two known planets (b and c) (2014)</t>
  </si>
  <si>
    <t>Lacaille 8760 (AX Microscopii)</t>
  </si>
  <si>
    <t>12.9515±0.0029</t>
  </si>
  <si>
    <t>M0.0V</t>
  </si>
  <si>
    <t>6.67</t>
  </si>
  <si>
    <t>21h 17m 15.3s</t>
  </si>
  <si>
    <t>−38° 52′ 03″</t>
  </si>
  <si>
    <t>251.829±0.056</t>
  </si>
  <si>
    <t>brightest M dwarf star in night sky, flare star</t>
  </si>
  <si>
    <t>SCR 1845-6357</t>
  </si>
  <si>
    <t>SCR 1845-6357 A</t>
  </si>
  <si>
    <t>13.050±0.008</t>
  </si>
  <si>
    <t>M8.5V</t>
  </si>
  <si>
    <t>17.39</t>
  </si>
  <si>
    <t>18h 45m 05.3s</t>
  </si>
  <si>
    <t>−63° 57′ 48″</t>
  </si>
  <si>
    <t>249.91±0.16</t>
  </si>
  <si>
    <t>2004</t>
  </si>
  <si>
    <t/>
  </si>
  <si>
    <t>Kruger 60_x000D_
(BD+56°2783)</t>
  </si>
  <si>
    <t>Kruger 60 A</t>
  </si>
  <si>
    <t>13.0724±0.0052</t>
  </si>
  <si>
    <t>9.79</t>
  </si>
  <si>
    <t>22h 27m 59.5s</t>
  </si>
  <si>
    <t>+57° 41′ 45″</t>
  </si>
  <si>
    <t>249.5±0.1</t>
  </si>
  <si>
    <t>1880</t>
  </si>
  <si>
    <t>B flare star</t>
  </si>
  <si>
    <t>Kruger 60 B (DO Cephei)</t>
  </si>
  <si>
    <t>M4.0V</t>
  </si>
  <si>
    <t>11.41</t>
  </si>
  <si>
    <t>1890?</t>
  </si>
  <si>
    <t>DEN 1048-3956§</t>
  </si>
  <si>
    <t>13.1932±0.0066</t>
  </si>
  <si>
    <t>10h 48m 14.7s</t>
  </si>
  <si>
    <t>−39° 56′ 06″</t>
  </si>
  <si>
    <t>247.22±0.12</t>
  </si>
  <si>
    <t>2001</t>
  </si>
  <si>
    <t>Ross 614_x000D_
(V577 Monocerotis, Gliese 234)</t>
  </si>
  <si>
    <t>Ross 614A (LHS 1849)</t>
  </si>
  <si>
    <t>13.424±0.049</t>
  </si>
  <si>
    <t>11.15</t>
  </si>
  <si>
    <t>06h 29m 23.4s</t>
  </si>
  <si>
    <t>−02° 48′ 50″</t>
  </si>
  <si>
    <t>242.97±0.88</t>
  </si>
  <si>
    <t>1927</t>
  </si>
  <si>
    <t>A flare star</t>
  </si>
  <si>
    <t>Ross 614B (LHS 1850)</t>
  </si>
  <si>
    <t>14.23</t>
  </si>
  <si>
    <t>1936</t>
  </si>
  <si>
    <t>Wolf 1061 (Gliese 628, BD−12°4523)</t>
  </si>
  <si>
    <t>14.0458±0.0038</t>
  </si>
  <si>
    <t>10.07</t>
  </si>
  <si>
    <t>16h 30m 18.1s</t>
  </si>
  <si>
    <t>−12° 39′ 45″</t>
  </si>
  <si>
    <t>232.210±0.063</t>
  </si>
  <si>
    <t>three planets (b, c, and d) (2015)</t>
  </si>
  <si>
    <t>Wolf 424_x000D_
(FL Virginis, LHS 333, Gliese 473)</t>
  </si>
  <si>
    <t>Wolf 424 A</t>
  </si>
  <si>
    <t>14.05±0.26</t>
  </si>
  <si>
    <t>13.18</t>
  </si>
  <si>
    <t>12h 33m 17.2s</t>
  </si>
  <si>
    <t>+09° 01′ 15″</t>
  </si>
  <si>
    <t>232.2±4.3</t>
  </si>
  <si>
    <t>flare stars</t>
  </si>
  <si>
    <t>Wolf 424 B</t>
  </si>
  <si>
    <t>M7Ve</t>
  </si>
  <si>
    <t>13.17</t>
  </si>
  <si>
    <t>1941</t>
  </si>
  <si>
    <t>Van Maanen's star (Gliese 35, LHS 7)</t>
  </si>
  <si>
    <t>14.0744±0.0023</t>
  </si>
  <si>
    <t>12.38</t>
  </si>
  <si>
    <t>00h 49m 09.9s</t>
  </si>
  <si>
    <t>+05° 23′ 19″</t>
  </si>
  <si>
    <t>231.737±0.038</t>
  </si>
  <si>
    <t>1896</t>
  </si>
  <si>
    <t>closest-known free-floating white dwarf,_x000D_
third-known white dwarf_x000D_
possible debris disk (1917),_x000D_
possible planet (b) (2004) (debated)</t>
  </si>
  <si>
    <t>Gliese 1 (CD−37°15492)</t>
  </si>
  <si>
    <t>14.1725±0.0037</t>
  </si>
  <si>
    <t>M1.5 V</t>
  </si>
  <si>
    <t>8.55</t>
  </si>
  <si>
    <t>00h 05m 24.4s</t>
  </si>
  <si>
    <t>−37° 21′ 27″</t>
  </si>
  <si>
    <t>230.133±0.060</t>
  </si>
  <si>
    <t>1884</t>
  </si>
  <si>
    <t>L 1159-16 (TZ Arietis, Gliese 83.1)</t>
  </si>
  <si>
    <t>14.5843±0.0070</t>
  </si>
  <si>
    <t>12.27</t>
  </si>
  <si>
    <t>02h 00m 13.2s</t>
  </si>
  <si>
    <t>+13° 03′ 08″</t>
  </si>
  <si>
    <t>223.63±0.11</t>
  </si>
  <si>
    <t>1955?</t>
  </si>
  <si>
    <t>flare star, has 3 known planets</t>
  </si>
  <si>
    <t>Gliese 674 (LHS 449)</t>
  </si>
  <si>
    <t>14.8387±0.0033</t>
  </si>
  <si>
    <t>9.38</t>
  </si>
  <si>
    <t>17h 28m 39.9s</t>
  </si>
  <si>
    <t>−46° 53′ 43″</t>
  </si>
  <si>
    <t>219.801±0.049</t>
  </si>
  <si>
    <t>1930</t>
  </si>
  <si>
    <t>one planet (b) (2007)</t>
  </si>
  <si>
    <t>Gliese 687 (LHS 450, BD+68°946)</t>
  </si>
  <si>
    <t>14.8401±0.0022</t>
  </si>
  <si>
    <t>9.17</t>
  </si>
  <si>
    <t>17h 36m 25.9s</t>
  </si>
  <si>
    <t>+68° 20′ 21″</t>
  </si>
  <si>
    <t>219.781±0.032</t>
  </si>
  <si>
    <t>1862</t>
  </si>
  <si>
    <t>possible flare star, two planets (b) (2014) and (c) (2020)</t>
  </si>
  <si>
    <t>LHS 292 (LP 731-58)</t>
  </si>
  <si>
    <t>14.885±0.011</t>
  </si>
  <si>
    <t>15.60</t>
  </si>
  <si>
    <t>10h 48m 12.6s</t>
  </si>
  <si>
    <t>−11° 20′ 14″</t>
  </si>
  <si>
    <t>219.12±0.16</t>
  </si>
  <si>
    <t>1960s?</t>
  </si>
  <si>
    <t>LP 145-141 (WD 1142-645, Gliese 440)</t>
  </si>
  <si>
    <t>15.1182±0.0023</t>
  </si>
  <si>
    <t>11.50</t>
  </si>
  <si>
    <t>11h 45m 42.9s</t>
  </si>
  <si>
    <t>−64° 50′ 29″</t>
  </si>
  <si>
    <t>215.737±0.032</t>
  </si>
  <si>
    <t>1917</t>
  </si>
  <si>
    <t>G 208-44_x000D_
G 208-45_x000D_
(GJ 1245)</t>
  </si>
  <si>
    <t>G 208-44 A (V1581 Cyg)</t>
  </si>
  <si>
    <t>15.2090±0.0050</t>
  </si>
  <si>
    <t>13.46</t>
  </si>
  <si>
    <t>19h 53m 54.2s</t>
  </si>
  <si>
    <t>+44° 24′ 55″</t>
  </si>
  <si>
    <t>214.45±0.07</t>
  </si>
  <si>
    <t>1967</t>
  </si>
  <si>
    <t>G 208-45</t>
  </si>
  <si>
    <t>14.01</t>
  </si>
  <si>
    <t>19h 53m 55.2s</t>
  </si>
  <si>
    <t>+44° 24′ 56″</t>
  </si>
  <si>
    <t>G 208-44 B</t>
  </si>
  <si>
    <t>M5.5</t>
  </si>
  <si>
    <t>16.75</t>
  </si>
  <si>
    <t>1984</t>
  </si>
  <si>
    <t>Gliese 876 (Ross 780)</t>
  </si>
  <si>
    <t>15.2504±0.0054</t>
  </si>
  <si>
    <t>10.17</t>
  </si>
  <si>
    <t>22h 53m 16.7s</t>
  </si>
  <si>
    <t>−14° 15′ 49″</t>
  </si>
  <si>
    <t>213.867±0.076</t>
  </si>
  <si>
    <t>1928</t>
  </si>
  <si>
    <t>four planets (d (2005), c (2001), b (1998), and e (2010))_x000D_
two possible planets (f and g) (2014) (debated)</t>
  </si>
  <si>
    <t>LHS 288 (Luyten 143-23)</t>
  </si>
  <si>
    <t>15.7703±0.0056</t>
  </si>
  <si>
    <t>13.90</t>
  </si>
  <si>
    <t>10h 44m 21.2s</t>
  </si>
  <si>
    <t>−61° 12′ 36″</t>
  </si>
  <si>
    <t>206.817±0.074</t>
  </si>
  <si>
    <t>one tentative planet (b) (2007)</t>
  </si>
  <si>
    <t>GJ 1002</t>
  </si>
  <si>
    <t>15.8164±0.0098</t>
  </si>
  <si>
    <t>13.76</t>
  </si>
  <si>
    <t>00h 06m 43.8s</t>
  </si>
  <si>
    <t>−07° 32′ 22″</t>
  </si>
  <si>
    <t>206.21±0.13</t>
  </si>
  <si>
    <t>1964</t>
  </si>
  <si>
    <t>Groombridge 1618 (Gliese 380)</t>
  </si>
  <si>
    <t>15.8797±0.0026</t>
  </si>
  <si>
    <t>6.59</t>
  </si>
  <si>
    <t>10h 11m 22.1s</t>
  </si>
  <si>
    <t>+49° 27′ 15″</t>
  </si>
  <si>
    <t>205.392±0.034</t>
  </si>
  <si>
    <t>1838</t>
  </si>
  <si>
    <t>brightest single red dwarf in night sky, flare star, one suspected debris disk,_x000D_
one suspected planet (b) (1989) (tentative)</t>
  </si>
  <si>
    <t>Gliese 412</t>
  </si>
  <si>
    <t>Gliese 412 A</t>
  </si>
  <si>
    <t>15.983±0.013</t>
  </si>
  <si>
    <t>M1.0V</t>
  </si>
  <si>
    <t>8.77</t>
  </si>
  <si>
    <t>11h 05m 28.6s</t>
  </si>
  <si>
    <t>+43° 31′ 36″</t>
  </si>
  <si>
    <t>204.06±0.17</t>
  </si>
  <si>
    <t>1850s?</t>
  </si>
  <si>
    <t>Gliese 412 B (WX Ursae Majoris)</t>
  </si>
  <si>
    <t>14.48</t>
  </si>
  <si>
    <t>11h 05m 30.4s</t>
  </si>
  <si>
    <t>+43° 31′ 18″</t>
  </si>
  <si>
    <t>Gliese 832</t>
  </si>
  <si>
    <t>16.1939±0.0034</t>
  </si>
  <si>
    <t>8.66</t>
  </si>
  <si>
    <t>21h 33m 34.0s</t>
  </si>
  <si>
    <t>−49° 00′ 32″</t>
  </si>
  <si>
    <t>201.407±0.043</t>
  </si>
  <si>
    <t>1910s?</t>
  </si>
  <si>
    <t>possible flare star, two planets (b (2008) and c (2014))</t>
  </si>
  <si>
    <t>AD Leonis</t>
  </si>
  <si>
    <t>16.1970±0.0055</t>
  </si>
  <si>
    <t>9.32</t>
  </si>
  <si>
    <t>10h 19m 36.4s</t>
  </si>
  <si>
    <t>+19° 52′ 10″</t>
  </si>
  <si>
    <t>201.368±0.068</t>
  </si>
  <si>
    <t>flare star, 1 refuted planet (b in 2020)</t>
  </si>
  <si>
    <t>Column1</t>
  </si>
  <si>
    <t>Column2</t>
  </si>
  <si>
    <t>Column12</t>
  </si>
  <si>
    <t>Column3</t>
  </si>
  <si>
    <t>A1 DA2</t>
  </si>
  <si>
    <t>M5</t>
  </si>
  <si>
    <t>M1 DQZ</t>
  </si>
  <si>
    <t>F4 DZ7</t>
  </si>
  <si>
    <t>A4 DQ6</t>
  </si>
  <si>
    <t>Spectral class coded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</si>
</sst>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</cellXfs>
  <cellStyles count="1">
    <cellStyle name="Normal" xfId="0" builtinId="0"/>
  </cellStyles>
  <dxfs count="17"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22F2D9CD-889A-406A-97CB-00218464FD3D}" autoFormatId="16" applyNumberFormats="0" applyBorderFormats="0" applyFontFormats="0" applyPatternFormats="0" applyAlignmentFormats="0" applyWidthHeightFormats="0">
  <queryTableRefresh nextId="19">
    <queryTableFields count="17">
      <queryTableField id="1" name="Designation System" tableColumnId="1"/>
      <queryTableField id="2" name="Designation Star" tableColumnId="2"/>
      <queryTableField id="3" name="Distance[6] (light-years (±err))" tableColumnId="3"/>
      <queryTableField id="4" name="Stellar class" tableColumnId="4"/>
      <queryTableField id="14" dataBound="0" tableColumnId="14"/>
      <queryTableField id="16" dataBound="0" tableColumnId="16"/>
      <queryTableField id="13" dataBound="0" tableColumnId="13"/>
      <queryTableField id="15" dataBound="0" tableColumnId="15"/>
      <queryTableField id="17" dataBound="0" tableColumnId="17"/>
      <queryTableField id="5" name="Mass M☉" tableColumnId="5"/>
      <queryTableField id="6" name="Magnitude (mV[5] or mJ) Apparent" tableColumnId="6"/>
      <queryTableField id="7" name="Magnitude (mV[5] or mJ) Absolute" tableColumnId="7"/>
      <queryTableField id="8" name="Epoch J2000.0 Right ascension[5]" tableColumnId="8"/>
      <queryTableField id="9" name="Epoch J2000.0 Declination[5]" tableColumnId="9"/>
      <queryTableField id="10" name="Parallax (mas (±err)) [5][note 1]" tableColumnId="10"/>
      <queryTableField id="11" name="Discovery date [note 2]" tableColumnId="11"/>
      <queryTableField id="12" name="Notes and additional references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67E040C-762F-4CBA-AD30-A85765BA4936}" name="Known_star_systems_within_5_0_parsecs__16_3_light_years" displayName="Known_star_systems_within_5_0_parsecs__16_3_light_years" ref="A1:Q64" tableType="queryTable" totalsRowShown="0">
  <autoFilter ref="A1:Q64" xr:uid="{AAC720F5-DD69-45BE-8266-9CA1EB7DBB8C}"/>
  <tableColumns count="17">
    <tableColumn id="1" xr3:uid="{AB03B97E-0FDB-4A6A-96FE-D79ABA532EED}" uniqueName="1" name="Designation System" queryTableFieldId="1" dataDxfId="16"/>
    <tableColumn id="2" xr3:uid="{5CC5E505-0B87-4E39-A8A9-60FA9AA400AC}" uniqueName="2" name="Designation Star" queryTableFieldId="2" dataDxfId="15"/>
    <tableColumn id="3" xr3:uid="{49E0EBA4-C383-448E-8FF5-30FD88D57A76}" uniqueName="3" name="Distance[6] (light-years (±err))" queryTableFieldId="3" dataDxfId="14"/>
    <tableColumn id="4" xr3:uid="{E620BAFD-7CB9-4464-BC5E-60E121D0E685}" uniqueName="4" name="Stellar class" queryTableFieldId="4" dataDxfId="13"/>
    <tableColumn id="14" xr3:uid="{C35325C2-B219-4A5F-9895-2A7803C3348F}" uniqueName="14" name="Column2" queryTableFieldId="14" dataDxfId="12">
      <calculatedColumnFormula>LEFT(Known_star_systems_within_5_0_parsecs__16_3_light_years[[#This Row],[Stellar class]],2)</calculatedColumnFormula>
    </tableColumn>
    <tableColumn id="16" xr3:uid="{1F774EDE-1022-4C42-8981-B652D5AA10B6}" uniqueName="16" name="Column3" queryTableFieldId="16" dataDxfId="11">
      <calculatedColumnFormula>LEFT(Known_star_systems_within_5_0_parsecs__16_3_light_years[[#This Row],[Column2]],1)</calculatedColumnFormula>
    </tableColumn>
    <tableColumn id="13" xr3:uid="{B76BDF44-583F-407D-82DC-DAAC37EC1739}" uniqueName="13" name="Column1" queryTableFieldId="13" dataDxfId="10">
      <calculatedColumnFormula>RIGHT(Known_star_systems_within_5_0_parsecs__16_3_light_years[[#This Row],[Column2]],1)/10</calculatedColumnFormula>
    </tableColumn>
    <tableColumn id="15" xr3:uid="{122076F6-F311-4D55-A520-588E1AF2173E}" uniqueName="15" name="Column12" queryTableFieldId="15" dataDxfId="9">
      <calculatedColumnFormula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calculatedColumnFormula>
    </tableColumn>
    <tableColumn id="17" xr3:uid="{22DAE77A-C4A6-43A4-96BA-9D919D86B6F9}" uniqueName="17" name="Spectral class coded" queryTableFieldId="17" dataDxfId="2">
      <calculatedColumnFormula>Known_star_systems_within_5_0_parsecs__16_3_light_years[[#This Row],[Column12]]+Known_star_systems_within_5_0_parsecs__16_3_light_years[[#This Row],[Column1]]</calculatedColumnFormula>
    </tableColumn>
    <tableColumn id="5" xr3:uid="{55EE5B99-7704-4A51-BD62-18DD3198FDEC}" uniqueName="5" name="Mass M☉" queryTableFieldId="5" dataDxfId="8"/>
    <tableColumn id="6" xr3:uid="{41797F23-F6E7-44CB-814F-B0F7AA893E10}" uniqueName="6" name="Magnitude (mV[5] or mJ) Apparent" queryTableFieldId="6" dataDxfId="0"/>
    <tableColumn id="7" xr3:uid="{E9D7AA00-B581-4A10-8240-B1BDC1E7F089}" uniqueName="7" name="Magnitude (mV[5] or mJ) Absolute" queryTableFieldId="7" dataDxfId="1"/>
    <tableColumn id="8" xr3:uid="{5EF79D3A-F021-44E5-954F-1D34102616AA}" uniqueName="8" name="Epoch J2000.0 Right ascension[5]" queryTableFieldId="8" dataDxfId="7"/>
    <tableColumn id="9" xr3:uid="{0A763045-8305-4985-83DB-3430310CCA2E}" uniqueName="9" name="Epoch J2000.0 Declination[5]" queryTableFieldId="9" dataDxfId="6"/>
    <tableColumn id="10" xr3:uid="{BC46D778-D71A-49A0-AB5E-16ADBF2F18F9}" uniqueName="10" name="Parallax (mas (±err)) [5][note 1]" queryTableFieldId="10" dataDxfId="5"/>
    <tableColumn id="11" xr3:uid="{890C456C-6852-4AF4-9D9D-10965A6B2725}" uniqueName="11" name="Discovery date [note 2]" queryTableFieldId="11" dataDxfId="4"/>
    <tableColumn id="12" xr3:uid="{44B9D74A-030C-41E0-A36A-1442E65B6A72}" uniqueName="12" name="Notes and additional references" queryTableFieldId="12" dataDxf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49CB1-DCEF-4700-85A5-43A49CEAAE35}">
  <dimension ref="A1:Q64"/>
  <sheetViews>
    <sheetView tabSelected="1" topLeftCell="B37" workbookViewId="0">
      <selection activeCell="B65" sqref="A65:XFD66"/>
    </sheetView>
  </sheetViews>
  <sheetFormatPr defaultRowHeight="14.25" x14ac:dyDescent="0.45"/>
  <cols>
    <col min="1" max="1" width="33.86328125" bestFit="1" customWidth="1"/>
    <col min="2" max="2" width="32.265625" bestFit="1" customWidth="1"/>
    <col min="3" max="3" width="27.46484375" bestFit="1" customWidth="1"/>
    <col min="4" max="4" width="12.33203125" bestFit="1" customWidth="1"/>
    <col min="5" max="8" width="12.33203125" hidden="1" customWidth="1"/>
    <col min="9" max="9" width="20.3984375" style="2" customWidth="1"/>
    <col min="10" max="10" width="10.9296875" bestFit="1" customWidth="1"/>
    <col min="11" max="11" width="31.796875" style="2" bestFit="1" customWidth="1"/>
    <col min="12" max="12" width="31.46484375" style="2" bestFit="1" customWidth="1"/>
    <col min="13" max="13" width="26.59765625" bestFit="1" customWidth="1"/>
    <col min="14" max="14" width="28.53125" bestFit="1" customWidth="1"/>
    <col min="15" max="15" width="22" bestFit="1" customWidth="1"/>
    <col min="16" max="16" width="80.53125" bestFit="1" customWidth="1"/>
  </cols>
  <sheetData>
    <row r="1" spans="1:17" x14ac:dyDescent="0.45">
      <c r="A1" t="s">
        <v>0</v>
      </c>
      <c r="B1" t="s">
        <v>1</v>
      </c>
      <c r="C1" t="s">
        <v>2</v>
      </c>
      <c r="D1" t="s">
        <v>3</v>
      </c>
      <c r="E1" t="s">
        <v>486</v>
      </c>
      <c r="F1" t="s">
        <v>488</v>
      </c>
      <c r="G1" t="s">
        <v>485</v>
      </c>
      <c r="H1" t="s">
        <v>487</v>
      </c>
      <c r="I1" s="2" t="s">
        <v>494</v>
      </c>
      <c r="J1" t="s">
        <v>4</v>
      </c>
      <c r="K1" s="2" t="s">
        <v>5</v>
      </c>
      <c r="L1" s="2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</row>
    <row r="2" spans="1:17" x14ac:dyDescent="0.45">
      <c r="A2" s="1" t="s">
        <v>12</v>
      </c>
      <c r="B2" s="1" t="s">
        <v>13</v>
      </c>
      <c r="C2" s="1" t="s">
        <v>14</v>
      </c>
      <c r="D2" s="1" t="s">
        <v>15</v>
      </c>
      <c r="E2" s="1" t="str">
        <f>LEFT(Known_star_systems_within_5_0_parsecs__16_3_light_years[[#This Row],[Stellar class]],2)</f>
        <v>G2</v>
      </c>
      <c r="F2" s="1" t="str">
        <f>LEFT(Known_star_systems_within_5_0_parsecs__16_3_light_years[[#This Row],[Column2]],1)</f>
        <v>G</v>
      </c>
      <c r="G2" s="1">
        <f>RIGHT(Known_star_systems_within_5_0_parsecs__16_3_light_years[[#This Row],[Column2]],1)/10</f>
        <v>0.2</v>
      </c>
      <c r="H2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4</v>
      </c>
      <c r="I2" s="3">
        <f>Known_star_systems_within_5_0_parsecs__16_3_light_years[[#This Row],[Column12]]+Known_star_systems_within_5_0_parsecs__16_3_light_years[[#This Row],[Column1]]</f>
        <v>4.2</v>
      </c>
      <c r="J2" s="1" t="s">
        <v>16</v>
      </c>
      <c r="K2" s="3" t="s">
        <v>17</v>
      </c>
      <c r="L2" s="3">
        <v>4.8499999999999996</v>
      </c>
      <c r="M2" s="1" t="s">
        <v>18</v>
      </c>
      <c r="N2" s="1" t="s">
        <v>18</v>
      </c>
      <c r="O2" s="1" t="s">
        <v>18</v>
      </c>
      <c r="P2" s="1" t="s">
        <v>18</v>
      </c>
      <c r="Q2" s="1" t="s">
        <v>19</v>
      </c>
    </row>
    <row r="3" spans="1:17" x14ac:dyDescent="0.45">
      <c r="A3" s="1" t="s">
        <v>20</v>
      </c>
      <c r="B3" s="1" t="s">
        <v>21</v>
      </c>
      <c r="C3" s="1" t="s">
        <v>22</v>
      </c>
      <c r="D3" s="1" t="s">
        <v>23</v>
      </c>
      <c r="E3" s="1" t="str">
        <f>LEFT(Known_star_systems_within_5_0_parsecs__16_3_light_years[[#This Row],[Stellar class]],2)</f>
        <v>M5</v>
      </c>
      <c r="F3" s="1" t="str">
        <f>LEFT(Known_star_systems_within_5_0_parsecs__16_3_light_years[[#This Row],[Column2]],1)</f>
        <v>M</v>
      </c>
      <c r="G3" s="1">
        <f>RIGHT(Known_star_systems_within_5_0_parsecs__16_3_light_years[[#This Row],[Column2]],1)/10</f>
        <v>0.5</v>
      </c>
      <c r="H3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3" s="3">
        <f>Known_star_systems_within_5_0_parsecs__16_3_light_years[[#This Row],[Column12]]+Known_star_systems_within_5_0_parsecs__16_3_light_years[[#This Row],[Column1]]</f>
        <v>6.5</v>
      </c>
      <c r="J3" s="1" t="s">
        <v>24</v>
      </c>
      <c r="K3" s="3" t="s">
        <v>25</v>
      </c>
      <c r="L3" s="3">
        <v>15.53</v>
      </c>
      <c r="M3" s="1" t="s">
        <v>26</v>
      </c>
      <c r="N3" s="1" t="s">
        <v>27</v>
      </c>
      <c r="O3" s="1" t="s">
        <v>28</v>
      </c>
      <c r="P3" s="1" t="s">
        <v>29</v>
      </c>
      <c r="Q3" s="1" t="s">
        <v>30</v>
      </c>
    </row>
    <row r="4" spans="1:17" x14ac:dyDescent="0.45">
      <c r="A4" s="1" t="s">
        <v>20</v>
      </c>
      <c r="B4" s="1" t="s">
        <v>31</v>
      </c>
      <c r="C4" s="1" t="s">
        <v>32</v>
      </c>
      <c r="D4" s="1" t="s">
        <v>15</v>
      </c>
      <c r="E4" s="1" t="str">
        <f>LEFT(Known_star_systems_within_5_0_parsecs__16_3_light_years[[#This Row],[Stellar class]],2)</f>
        <v>G2</v>
      </c>
      <c r="F4" s="1" t="str">
        <f>LEFT(Known_star_systems_within_5_0_parsecs__16_3_light_years[[#This Row],[Column2]],1)</f>
        <v>G</v>
      </c>
      <c r="G4" s="1">
        <f>RIGHT(Known_star_systems_within_5_0_parsecs__16_3_light_years[[#This Row],[Column2]],1)/10</f>
        <v>0.2</v>
      </c>
      <c r="H4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4</v>
      </c>
      <c r="I4" s="3">
        <f>Known_star_systems_within_5_0_parsecs__16_3_light_years[[#This Row],[Column12]]+Known_star_systems_within_5_0_parsecs__16_3_light_years[[#This Row],[Column1]]</f>
        <v>4.2</v>
      </c>
      <c r="J4" s="1" t="s">
        <v>33</v>
      </c>
      <c r="K4" s="3" t="s">
        <v>34</v>
      </c>
      <c r="L4" s="3">
        <v>4.38</v>
      </c>
      <c r="M4" s="1" t="s">
        <v>35</v>
      </c>
      <c r="N4" s="1" t="s">
        <v>36</v>
      </c>
      <c r="O4" s="1" t="s">
        <v>37</v>
      </c>
      <c r="P4" s="1" t="s">
        <v>38</v>
      </c>
      <c r="Q4" s="1" t="s">
        <v>39</v>
      </c>
    </row>
    <row r="5" spans="1:17" x14ac:dyDescent="0.45">
      <c r="A5" s="1" t="s">
        <v>20</v>
      </c>
      <c r="B5" s="1" t="s">
        <v>40</v>
      </c>
      <c r="C5" s="1" t="s">
        <v>32</v>
      </c>
      <c r="D5" s="1" t="s">
        <v>41</v>
      </c>
      <c r="E5" s="1" t="str">
        <f>LEFT(Known_star_systems_within_5_0_parsecs__16_3_light_years[[#This Row],[Stellar class]],2)</f>
        <v>K1</v>
      </c>
      <c r="F5" s="1" t="str">
        <f>LEFT(Known_star_systems_within_5_0_parsecs__16_3_light_years[[#This Row],[Column2]],1)</f>
        <v>K</v>
      </c>
      <c r="G5" s="1">
        <f>RIGHT(Known_star_systems_within_5_0_parsecs__16_3_light_years[[#This Row],[Column2]],1)/10</f>
        <v>0.1</v>
      </c>
      <c r="H5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5</v>
      </c>
      <c r="I5" s="3">
        <f>Known_star_systems_within_5_0_parsecs__16_3_light_years[[#This Row],[Column12]]+Known_star_systems_within_5_0_parsecs__16_3_light_years[[#This Row],[Column1]]</f>
        <v>5.0999999999999996</v>
      </c>
      <c r="J5" s="1" t="s">
        <v>42</v>
      </c>
      <c r="K5" s="3" t="s">
        <v>43</v>
      </c>
      <c r="L5" s="3">
        <v>5.71</v>
      </c>
      <c r="M5" s="1" t="s">
        <v>44</v>
      </c>
      <c r="N5" s="1" t="s">
        <v>45</v>
      </c>
      <c r="O5" s="1" t="s">
        <v>37</v>
      </c>
      <c r="P5" s="1" t="s">
        <v>46</v>
      </c>
      <c r="Q5" s="1" t="s">
        <v>47</v>
      </c>
    </row>
    <row r="6" spans="1:17" x14ac:dyDescent="0.45">
      <c r="A6" s="1" t="s">
        <v>48</v>
      </c>
      <c r="B6" s="1" t="s">
        <v>48</v>
      </c>
      <c r="C6" s="1" t="s">
        <v>49</v>
      </c>
      <c r="D6" s="1" t="s">
        <v>50</v>
      </c>
      <c r="E6" s="1" t="str">
        <f>LEFT(Known_star_systems_within_5_0_parsecs__16_3_light_years[[#This Row],[Stellar class]],2)</f>
        <v>M4</v>
      </c>
      <c r="F6" s="1" t="str">
        <f>LEFT(Known_star_systems_within_5_0_parsecs__16_3_light_years[[#This Row],[Column2]],1)</f>
        <v>M</v>
      </c>
      <c r="G6" s="1">
        <f>RIGHT(Known_star_systems_within_5_0_parsecs__16_3_light_years[[#This Row],[Column2]],1)/10</f>
        <v>0.4</v>
      </c>
      <c r="H6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6" s="3">
        <f>Known_star_systems_within_5_0_parsecs__16_3_light_years[[#This Row],[Column12]]+Known_star_systems_within_5_0_parsecs__16_3_light_years[[#This Row],[Column1]]</f>
        <v>6.4</v>
      </c>
      <c r="J6" s="1" t="s">
        <v>51</v>
      </c>
      <c r="K6" s="3" t="s">
        <v>52</v>
      </c>
      <c r="L6" s="3">
        <v>13.22</v>
      </c>
      <c r="M6" s="1" t="s">
        <v>53</v>
      </c>
      <c r="N6" s="1" t="s">
        <v>54</v>
      </c>
      <c r="O6" s="1" t="s">
        <v>55</v>
      </c>
      <c r="P6" s="1" t="s">
        <v>56</v>
      </c>
      <c r="Q6" s="1" t="s">
        <v>57</v>
      </c>
    </row>
    <row r="7" spans="1:17" x14ac:dyDescent="0.45">
      <c r="A7" s="1" t="s">
        <v>58</v>
      </c>
      <c r="B7" s="1" t="s">
        <v>58</v>
      </c>
      <c r="C7" s="1" t="s">
        <v>59</v>
      </c>
      <c r="D7" s="1" t="s">
        <v>60</v>
      </c>
      <c r="E7" s="1" t="str">
        <f>LEFT(Known_star_systems_within_5_0_parsecs__16_3_light_years[[#This Row],[Stellar class]],2)</f>
        <v>M6</v>
      </c>
      <c r="F7" s="1" t="str">
        <f>LEFT(Known_star_systems_within_5_0_parsecs__16_3_light_years[[#This Row],[Column2]],1)</f>
        <v>M</v>
      </c>
      <c r="G7" s="1">
        <f>RIGHT(Known_star_systems_within_5_0_parsecs__16_3_light_years[[#This Row],[Column2]],1)/10</f>
        <v>0.6</v>
      </c>
      <c r="H7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7" s="3">
        <f>Known_star_systems_within_5_0_parsecs__16_3_light_years[[#This Row],[Column12]]+Known_star_systems_within_5_0_parsecs__16_3_light_years[[#This Row],[Column1]]</f>
        <v>6.6</v>
      </c>
      <c r="J7" s="1" t="s">
        <v>61</v>
      </c>
      <c r="K7" s="3" t="s">
        <v>62</v>
      </c>
      <c r="L7" s="3">
        <v>16.55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</row>
    <row r="8" spans="1:17" x14ac:dyDescent="0.45">
      <c r="A8" s="1" t="s">
        <v>68</v>
      </c>
      <c r="B8" s="1" t="s">
        <v>68</v>
      </c>
      <c r="C8" s="1" t="s">
        <v>69</v>
      </c>
      <c r="D8" s="1" t="s">
        <v>70</v>
      </c>
      <c r="E8" s="1" t="str">
        <f>LEFT(Known_star_systems_within_5_0_parsecs__16_3_light_years[[#This Row],[Stellar class]],2)</f>
        <v>M2</v>
      </c>
      <c r="F8" s="1" t="str">
        <f>LEFT(Known_star_systems_within_5_0_parsecs__16_3_light_years[[#This Row],[Column2]],1)</f>
        <v>M</v>
      </c>
      <c r="G8" s="1">
        <f>RIGHT(Known_star_systems_within_5_0_parsecs__16_3_light_years[[#This Row],[Column2]],1)/10</f>
        <v>0.2</v>
      </c>
      <c r="H8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8" s="3">
        <f>Known_star_systems_within_5_0_parsecs__16_3_light_years[[#This Row],[Column12]]+Known_star_systems_within_5_0_parsecs__16_3_light_years[[#This Row],[Column1]]</f>
        <v>6.2</v>
      </c>
      <c r="J8" s="1"/>
      <c r="K8" s="3" t="s">
        <v>71</v>
      </c>
      <c r="L8" s="3">
        <v>10.44</v>
      </c>
      <c r="M8" s="1" t="s">
        <v>72</v>
      </c>
      <c r="N8" s="1" t="s">
        <v>73</v>
      </c>
      <c r="O8" s="1" t="s">
        <v>74</v>
      </c>
      <c r="P8" s="1" t="s">
        <v>75</v>
      </c>
      <c r="Q8" s="1" t="s">
        <v>76</v>
      </c>
    </row>
    <row r="9" spans="1:17" x14ac:dyDescent="0.45">
      <c r="A9" s="1" t="s">
        <v>77</v>
      </c>
      <c r="B9" s="1" t="s">
        <v>78</v>
      </c>
      <c r="C9" s="1" t="s">
        <v>79</v>
      </c>
      <c r="D9" s="1" t="s">
        <v>80</v>
      </c>
      <c r="E9" s="1" t="str">
        <f>LEFT(Known_star_systems_within_5_0_parsecs__16_3_light_years[[#This Row],[Stellar class]],2)</f>
        <v>A1</v>
      </c>
      <c r="F9" s="1" t="str">
        <f>LEFT(Known_star_systems_within_5_0_parsecs__16_3_light_years[[#This Row],[Column2]],1)</f>
        <v>A</v>
      </c>
      <c r="G9" s="1">
        <f>RIGHT(Known_star_systems_within_5_0_parsecs__16_3_light_years[[#This Row],[Column2]],1)/10</f>
        <v>0.1</v>
      </c>
      <c r="H9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2</v>
      </c>
      <c r="I9" s="3">
        <f>Known_star_systems_within_5_0_parsecs__16_3_light_years[[#This Row],[Column12]]+Known_star_systems_within_5_0_parsecs__16_3_light_years[[#This Row],[Column1]]</f>
        <v>2.1</v>
      </c>
      <c r="J9" s="1" t="s">
        <v>81</v>
      </c>
      <c r="K9" s="3" t="s">
        <v>82</v>
      </c>
      <c r="L9" s="3">
        <v>1.42</v>
      </c>
      <c r="M9" s="1" t="s">
        <v>83</v>
      </c>
      <c r="N9" s="1" t="s">
        <v>84</v>
      </c>
      <c r="O9" s="1" t="s">
        <v>85</v>
      </c>
      <c r="P9" s="1" t="s">
        <v>86</v>
      </c>
      <c r="Q9" s="1" t="s">
        <v>87</v>
      </c>
    </row>
    <row r="10" spans="1:17" x14ac:dyDescent="0.45">
      <c r="A10" s="1" t="s">
        <v>77</v>
      </c>
      <c r="B10" s="1" t="s">
        <v>88</v>
      </c>
      <c r="C10" s="1" t="s">
        <v>79</v>
      </c>
      <c r="D10" s="1" t="s">
        <v>489</v>
      </c>
      <c r="E10" s="1" t="str">
        <f>LEFT(Known_star_systems_within_5_0_parsecs__16_3_light_years[[#This Row],[Stellar class]],2)</f>
        <v>A1</v>
      </c>
      <c r="F10" s="1" t="str">
        <f>LEFT(Known_star_systems_within_5_0_parsecs__16_3_light_years[[#This Row],[Column2]],1)</f>
        <v>A</v>
      </c>
      <c r="G10" s="1">
        <f>RIGHT(Known_star_systems_within_5_0_parsecs__16_3_light_years[[#This Row],[Column2]],1)/10</f>
        <v>0.1</v>
      </c>
      <c r="H10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2</v>
      </c>
      <c r="I10" s="3">
        <f>Known_star_systems_within_5_0_parsecs__16_3_light_years[[#This Row],[Column12]]+Known_star_systems_within_5_0_parsecs__16_3_light_years[[#This Row],[Column1]]</f>
        <v>2.1</v>
      </c>
      <c r="J10" s="1"/>
      <c r="K10" s="3" t="s">
        <v>89</v>
      </c>
      <c r="L10" s="3">
        <v>11.34</v>
      </c>
      <c r="M10" s="1" t="s">
        <v>83</v>
      </c>
      <c r="N10" s="1" t="s">
        <v>84</v>
      </c>
      <c r="O10" s="1" t="s">
        <v>85</v>
      </c>
      <c r="P10" s="1" t="s">
        <v>90</v>
      </c>
      <c r="Q10" s="1" t="s">
        <v>87</v>
      </c>
    </row>
    <row r="11" spans="1:17" x14ac:dyDescent="0.45">
      <c r="A11" s="1" t="s">
        <v>91</v>
      </c>
      <c r="B11" s="1" t="s">
        <v>92</v>
      </c>
      <c r="C11" s="1" t="s">
        <v>93</v>
      </c>
      <c r="D11" s="1" t="s">
        <v>23</v>
      </c>
      <c r="E11" s="1" t="str">
        <f>LEFT(Known_star_systems_within_5_0_parsecs__16_3_light_years[[#This Row],[Stellar class]],2)</f>
        <v>M5</v>
      </c>
      <c r="F11" s="1" t="str">
        <f>LEFT(Known_star_systems_within_5_0_parsecs__16_3_light_years[[#This Row],[Column2]],1)</f>
        <v>M</v>
      </c>
      <c r="G11" s="1">
        <f>RIGHT(Known_star_systems_within_5_0_parsecs__16_3_light_years[[#This Row],[Column2]],1)/10</f>
        <v>0.5</v>
      </c>
      <c r="H11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11" s="3">
        <f>Known_star_systems_within_5_0_parsecs__16_3_light_years[[#This Row],[Column12]]+Known_star_systems_within_5_0_parsecs__16_3_light_years[[#This Row],[Column1]]</f>
        <v>6.5</v>
      </c>
      <c r="J11" s="1" t="s">
        <v>94</v>
      </c>
      <c r="K11" s="3" t="s">
        <v>95</v>
      </c>
      <c r="L11" s="3">
        <v>15.4</v>
      </c>
      <c r="M11" s="1" t="s">
        <v>96</v>
      </c>
      <c r="N11" s="1" t="s">
        <v>97</v>
      </c>
      <c r="O11" s="1" t="s">
        <v>98</v>
      </c>
      <c r="P11" s="1" t="s">
        <v>99</v>
      </c>
      <c r="Q11" s="1" t="s">
        <v>100</v>
      </c>
    </row>
    <row r="12" spans="1:17" x14ac:dyDescent="0.45">
      <c r="A12" s="1" t="s">
        <v>91</v>
      </c>
      <c r="B12" s="1" t="s">
        <v>101</v>
      </c>
      <c r="C12" s="1" t="s">
        <v>93</v>
      </c>
      <c r="D12" s="1" t="s">
        <v>102</v>
      </c>
      <c r="E12" s="1" t="str">
        <f>LEFT(Known_star_systems_within_5_0_parsecs__16_3_light_years[[#This Row],[Stellar class]],2)</f>
        <v>M6</v>
      </c>
      <c r="F12" s="1" t="str">
        <f>LEFT(Known_star_systems_within_5_0_parsecs__16_3_light_years[[#This Row],[Column2]],1)</f>
        <v>M</v>
      </c>
      <c r="G12" s="1">
        <f>RIGHT(Known_star_systems_within_5_0_parsecs__16_3_light_years[[#This Row],[Column2]],1)/10</f>
        <v>0.6</v>
      </c>
      <c r="H12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12" s="3">
        <f>Known_star_systems_within_5_0_parsecs__16_3_light_years[[#This Row],[Column12]]+Known_star_systems_within_5_0_parsecs__16_3_light_years[[#This Row],[Column1]]</f>
        <v>6.6</v>
      </c>
      <c r="J12" s="1" t="s">
        <v>103</v>
      </c>
      <c r="K12" s="3" t="s">
        <v>104</v>
      </c>
      <c r="L12" s="3">
        <v>15.85</v>
      </c>
      <c r="M12" s="1" t="s">
        <v>96</v>
      </c>
      <c r="N12" s="1" t="s">
        <v>97</v>
      </c>
      <c r="O12" s="1" t="s">
        <v>98</v>
      </c>
      <c r="P12" s="1" t="s">
        <v>99</v>
      </c>
      <c r="Q12" s="1" t="s">
        <v>100</v>
      </c>
    </row>
    <row r="13" spans="1:17" x14ac:dyDescent="0.45">
      <c r="A13" s="1" t="s">
        <v>105</v>
      </c>
      <c r="B13" s="1" t="s">
        <v>105</v>
      </c>
      <c r="C13" s="1" t="s">
        <v>106</v>
      </c>
      <c r="D13" s="1" t="s">
        <v>107</v>
      </c>
      <c r="E13" s="1" t="str">
        <f>LEFT(Known_star_systems_within_5_0_parsecs__16_3_light_years[[#This Row],[Stellar class]],2)</f>
        <v>M3</v>
      </c>
      <c r="F13" s="1" t="str">
        <f>LEFT(Known_star_systems_within_5_0_parsecs__16_3_light_years[[#This Row],[Column2]],1)</f>
        <v>M</v>
      </c>
      <c r="G13" s="1">
        <f>RIGHT(Known_star_systems_within_5_0_parsecs__16_3_light_years[[#This Row],[Column2]],1)/10</f>
        <v>0.3</v>
      </c>
      <c r="H13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13" s="3">
        <f>Known_star_systems_within_5_0_parsecs__16_3_light_years[[#This Row],[Column12]]+Known_star_systems_within_5_0_parsecs__16_3_light_years[[#This Row],[Column1]]</f>
        <v>6.3</v>
      </c>
      <c r="J13" s="1"/>
      <c r="K13" s="3" t="s">
        <v>108</v>
      </c>
      <c r="L13" s="3">
        <v>13.07</v>
      </c>
      <c r="M13" s="1" t="s">
        <v>109</v>
      </c>
      <c r="N13" s="1" t="s">
        <v>110</v>
      </c>
      <c r="O13" s="1" t="s">
        <v>111</v>
      </c>
      <c r="P13" s="1" t="s">
        <v>112</v>
      </c>
      <c r="Q13" s="1" t="s">
        <v>113</v>
      </c>
    </row>
    <row r="14" spans="1:17" x14ac:dyDescent="0.45">
      <c r="A14" s="1" t="s">
        <v>114</v>
      </c>
      <c r="B14" s="1" t="s">
        <v>114</v>
      </c>
      <c r="C14" s="1" t="s">
        <v>115</v>
      </c>
      <c r="D14" s="1" t="s">
        <v>23</v>
      </c>
      <c r="E14" s="1" t="str">
        <f>LEFT(Known_star_systems_within_5_0_parsecs__16_3_light_years[[#This Row],[Stellar class]],2)</f>
        <v>M5</v>
      </c>
      <c r="F14" s="1" t="str">
        <f>LEFT(Known_star_systems_within_5_0_parsecs__16_3_light_years[[#This Row],[Column2]],1)</f>
        <v>M</v>
      </c>
      <c r="G14" s="1">
        <f>RIGHT(Known_star_systems_within_5_0_parsecs__16_3_light_years[[#This Row],[Column2]],1)/10</f>
        <v>0.5</v>
      </c>
      <c r="H14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14" s="3">
        <f>Known_star_systems_within_5_0_parsecs__16_3_light_years[[#This Row],[Column12]]+Known_star_systems_within_5_0_parsecs__16_3_light_years[[#This Row],[Column1]]</f>
        <v>6.5</v>
      </c>
      <c r="J14" s="1"/>
      <c r="K14" s="3" t="s">
        <v>116</v>
      </c>
      <c r="L14" s="3">
        <v>14.79</v>
      </c>
      <c r="M14" s="1" t="s">
        <v>117</v>
      </c>
      <c r="N14" s="1" t="s">
        <v>118</v>
      </c>
      <c r="O14" s="1" t="s">
        <v>119</v>
      </c>
      <c r="P14" s="1" t="s">
        <v>112</v>
      </c>
      <c r="Q14" s="1" t="s">
        <v>113</v>
      </c>
    </row>
    <row r="15" spans="1:17" x14ac:dyDescent="0.45">
      <c r="A15" s="1" t="s">
        <v>120</v>
      </c>
      <c r="B15" s="1" t="s">
        <v>120</v>
      </c>
      <c r="C15" s="1" t="s">
        <v>121</v>
      </c>
      <c r="D15" s="1" t="s">
        <v>122</v>
      </c>
      <c r="E15" s="1" t="str">
        <f>LEFT(Known_star_systems_within_5_0_parsecs__16_3_light_years[[#This Row],[Stellar class]],2)</f>
        <v>K2</v>
      </c>
      <c r="F15" s="1" t="str">
        <f>LEFT(Known_star_systems_within_5_0_parsecs__16_3_light_years[[#This Row],[Column2]],1)</f>
        <v>K</v>
      </c>
      <c r="G15" s="1">
        <f>RIGHT(Known_star_systems_within_5_0_parsecs__16_3_light_years[[#This Row],[Column2]],1)/10</f>
        <v>0.2</v>
      </c>
      <c r="H15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5</v>
      </c>
      <c r="I15" s="3">
        <f>Known_star_systems_within_5_0_parsecs__16_3_light_years[[#This Row],[Column12]]+Known_star_systems_within_5_0_parsecs__16_3_light_years[[#This Row],[Column1]]</f>
        <v>5.2</v>
      </c>
      <c r="J15" s="1" t="s">
        <v>123</v>
      </c>
      <c r="K15" s="3" t="s">
        <v>124</v>
      </c>
      <c r="L15" s="3">
        <v>6.19</v>
      </c>
      <c r="M15" s="1" t="s">
        <v>125</v>
      </c>
      <c r="N15" s="1" t="s">
        <v>126</v>
      </c>
      <c r="O15" s="1" t="s">
        <v>127</v>
      </c>
      <c r="P15" s="1" t="s">
        <v>38</v>
      </c>
      <c r="Q15" s="1" t="s">
        <v>128</v>
      </c>
    </row>
    <row r="16" spans="1:17" x14ac:dyDescent="0.45">
      <c r="A16" s="1" t="s">
        <v>129</v>
      </c>
      <c r="B16" s="1" t="s">
        <v>129</v>
      </c>
      <c r="C16" s="1" t="s">
        <v>130</v>
      </c>
      <c r="D16" s="1" t="s">
        <v>131</v>
      </c>
      <c r="E16" s="1" t="str">
        <f>LEFT(Known_star_systems_within_5_0_parsecs__16_3_light_years[[#This Row],[Stellar class]],2)</f>
        <v>M0</v>
      </c>
      <c r="F16" s="1" t="str">
        <f>LEFT(Known_star_systems_within_5_0_parsecs__16_3_light_years[[#This Row],[Column2]],1)</f>
        <v>M</v>
      </c>
      <c r="G16" s="1">
        <f>RIGHT(Known_star_systems_within_5_0_parsecs__16_3_light_years[[#This Row],[Column2]],1)/10</f>
        <v>0</v>
      </c>
      <c r="H16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16" s="3">
        <f>Known_star_systems_within_5_0_parsecs__16_3_light_years[[#This Row],[Column12]]+Known_star_systems_within_5_0_parsecs__16_3_light_years[[#This Row],[Column1]]</f>
        <v>6</v>
      </c>
      <c r="J16" s="1"/>
      <c r="K16" s="3" t="s">
        <v>132</v>
      </c>
      <c r="L16" s="3">
        <v>9.75</v>
      </c>
      <c r="M16" s="1" t="s">
        <v>133</v>
      </c>
      <c r="N16" s="1" t="s">
        <v>134</v>
      </c>
      <c r="O16" s="1" t="s">
        <v>135</v>
      </c>
      <c r="P16" s="1" t="s">
        <v>136</v>
      </c>
      <c r="Q16" s="1" t="s">
        <v>137</v>
      </c>
    </row>
    <row r="17" spans="1:17" x14ac:dyDescent="0.45">
      <c r="A17" s="1" t="s">
        <v>138</v>
      </c>
      <c r="B17" s="1" t="s">
        <v>138</v>
      </c>
      <c r="C17" s="1" t="s">
        <v>139</v>
      </c>
      <c r="D17" s="1" t="s">
        <v>140</v>
      </c>
      <c r="E17" s="1" t="str">
        <f>LEFT(Known_star_systems_within_5_0_parsecs__16_3_light_years[[#This Row],[Stellar class]],2)</f>
        <v>M4</v>
      </c>
      <c r="F17" s="1" t="str">
        <f>LEFT(Known_star_systems_within_5_0_parsecs__16_3_light_years[[#This Row],[Column2]],1)</f>
        <v>M</v>
      </c>
      <c r="G17" s="1">
        <f>RIGHT(Known_star_systems_within_5_0_parsecs__16_3_light_years[[#This Row],[Column2]],1)/10</f>
        <v>0.4</v>
      </c>
      <c r="H17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17" s="3">
        <f>Known_star_systems_within_5_0_parsecs__16_3_light_years[[#This Row],[Column12]]+Known_star_systems_within_5_0_parsecs__16_3_light_years[[#This Row],[Column1]]</f>
        <v>6.4</v>
      </c>
      <c r="J17" s="1"/>
      <c r="K17" s="3" t="s">
        <v>141</v>
      </c>
      <c r="L17" s="3">
        <v>13.51</v>
      </c>
      <c r="M17" s="1" t="s">
        <v>142</v>
      </c>
      <c r="N17" s="1" t="s">
        <v>143</v>
      </c>
      <c r="O17" s="1" t="s">
        <v>144</v>
      </c>
      <c r="P17" s="1" t="s">
        <v>112</v>
      </c>
      <c r="Q17" s="1" t="s">
        <v>145</v>
      </c>
    </row>
    <row r="18" spans="1:17" x14ac:dyDescent="0.45">
      <c r="A18" s="1" t="s">
        <v>146</v>
      </c>
      <c r="B18" s="1" t="s">
        <v>147</v>
      </c>
      <c r="C18" s="1" t="s">
        <v>148</v>
      </c>
      <c r="D18" s="1" t="s">
        <v>149</v>
      </c>
      <c r="E18" s="1" t="str">
        <f>LEFT(Known_star_systems_within_5_0_parsecs__16_3_light_years[[#This Row],[Stellar class]],2)</f>
        <v>M5</v>
      </c>
      <c r="F18" s="1" t="str">
        <f>LEFT(Known_star_systems_within_5_0_parsecs__16_3_light_years[[#This Row],[Column2]],1)</f>
        <v>M</v>
      </c>
      <c r="G18" s="1">
        <f>RIGHT(Known_star_systems_within_5_0_parsecs__16_3_light_years[[#This Row],[Column2]],1)/10</f>
        <v>0.5</v>
      </c>
      <c r="H18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18" s="3">
        <f>Known_star_systems_within_5_0_parsecs__16_3_light_years[[#This Row],[Column12]]+Known_star_systems_within_5_0_parsecs__16_3_light_years[[#This Row],[Column1]]</f>
        <v>6.5</v>
      </c>
      <c r="J18" s="1" t="s">
        <v>150</v>
      </c>
      <c r="K18" s="3" t="s">
        <v>151</v>
      </c>
      <c r="L18" s="3">
        <v>15.64</v>
      </c>
      <c r="M18" s="1" t="s">
        <v>152</v>
      </c>
      <c r="N18" s="1" t="s">
        <v>153</v>
      </c>
      <c r="O18" s="1" t="s">
        <v>154</v>
      </c>
      <c r="P18" s="1" t="s">
        <v>155</v>
      </c>
      <c r="Q18" s="1" t="s">
        <v>156</v>
      </c>
    </row>
    <row r="19" spans="1:17" x14ac:dyDescent="0.45">
      <c r="A19" s="1" t="s">
        <v>146</v>
      </c>
      <c r="B19" s="1" t="s">
        <v>157</v>
      </c>
      <c r="C19" s="1" t="s">
        <v>148</v>
      </c>
      <c r="D19" s="1" t="s">
        <v>490</v>
      </c>
      <c r="E19" s="1" t="str">
        <f>LEFT(Known_star_systems_within_5_0_parsecs__16_3_light_years[[#This Row],[Stellar class]],2)</f>
        <v>M5</v>
      </c>
      <c r="F19" s="1" t="str">
        <f>LEFT(Known_star_systems_within_5_0_parsecs__16_3_light_years[[#This Row],[Column2]],1)</f>
        <v>M</v>
      </c>
      <c r="G19" s="1">
        <f>RIGHT(Known_star_systems_within_5_0_parsecs__16_3_light_years[[#This Row],[Column2]],1)/10</f>
        <v>0.5</v>
      </c>
      <c r="H19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19" s="3">
        <f>Known_star_systems_within_5_0_parsecs__16_3_light_years[[#This Row],[Column12]]+Known_star_systems_within_5_0_parsecs__16_3_light_years[[#This Row],[Column1]]</f>
        <v>6.5</v>
      </c>
      <c r="J19" s="1" t="s">
        <v>150</v>
      </c>
      <c r="K19" s="3" t="s">
        <v>158</v>
      </c>
      <c r="L19" s="3">
        <v>15.58</v>
      </c>
      <c r="M19" s="1" t="s">
        <v>152</v>
      </c>
      <c r="N19" s="1" t="s">
        <v>153</v>
      </c>
      <c r="O19" s="1" t="s">
        <v>154</v>
      </c>
      <c r="P19" s="1" t="s">
        <v>155</v>
      </c>
      <c r="Q19" s="1" t="s">
        <v>156</v>
      </c>
    </row>
    <row r="20" spans="1:17" x14ac:dyDescent="0.45">
      <c r="A20" s="1" t="s">
        <v>146</v>
      </c>
      <c r="B20" s="1" t="s">
        <v>159</v>
      </c>
      <c r="C20" s="1" t="s">
        <v>148</v>
      </c>
      <c r="D20" s="1" t="s">
        <v>490</v>
      </c>
      <c r="E20" s="1" t="str">
        <f>LEFT(Known_star_systems_within_5_0_parsecs__16_3_light_years[[#This Row],[Stellar class]],2)</f>
        <v>M5</v>
      </c>
      <c r="F20" s="1" t="str">
        <f>LEFT(Known_star_systems_within_5_0_parsecs__16_3_light_years[[#This Row],[Column2]],1)</f>
        <v>M</v>
      </c>
      <c r="G20" s="1">
        <f>RIGHT(Known_star_systems_within_5_0_parsecs__16_3_light_years[[#This Row],[Column2]],1)/10</f>
        <v>0.5</v>
      </c>
      <c r="H20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20" s="3">
        <f>Known_star_systems_within_5_0_parsecs__16_3_light_years[[#This Row],[Column12]]+Known_star_systems_within_5_0_parsecs__16_3_light_years[[#This Row],[Column1]]</f>
        <v>6.5</v>
      </c>
      <c r="J20" s="1" t="s">
        <v>160</v>
      </c>
      <c r="K20" s="3" t="s">
        <v>161</v>
      </c>
      <c r="L20" s="3">
        <v>16.34</v>
      </c>
      <c r="M20" s="1" t="s">
        <v>152</v>
      </c>
      <c r="N20" s="1" t="s">
        <v>153</v>
      </c>
      <c r="O20" s="1" t="s">
        <v>154</v>
      </c>
      <c r="P20" s="1" t="s">
        <v>162</v>
      </c>
      <c r="Q20" s="1" t="s">
        <v>156</v>
      </c>
    </row>
    <row r="21" spans="1:17" x14ac:dyDescent="0.45">
      <c r="A21" s="1" t="s">
        <v>163</v>
      </c>
      <c r="B21" s="1" t="s">
        <v>164</v>
      </c>
      <c r="C21" s="1" t="s">
        <v>165</v>
      </c>
      <c r="D21" s="1" t="s">
        <v>166</v>
      </c>
      <c r="E21" s="1" t="str">
        <f>LEFT(Known_star_systems_within_5_0_parsecs__16_3_light_years[[#This Row],[Stellar class]],2)</f>
        <v>K5</v>
      </c>
      <c r="F21" s="1" t="str">
        <f>LEFT(Known_star_systems_within_5_0_parsecs__16_3_light_years[[#This Row],[Column2]],1)</f>
        <v>K</v>
      </c>
      <c r="G21" s="1">
        <f>RIGHT(Known_star_systems_within_5_0_parsecs__16_3_light_years[[#This Row],[Column2]],1)/10</f>
        <v>0.5</v>
      </c>
      <c r="H21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5</v>
      </c>
      <c r="I21" s="3">
        <f>Known_star_systems_within_5_0_parsecs__16_3_light_years[[#This Row],[Column12]]+Known_star_systems_within_5_0_parsecs__16_3_light_years[[#This Row],[Column1]]</f>
        <v>5.5</v>
      </c>
      <c r="J21" s="1" t="s">
        <v>167</v>
      </c>
      <c r="K21" s="3" t="s">
        <v>168</v>
      </c>
      <c r="L21" s="3">
        <v>7.49</v>
      </c>
      <c r="M21" s="1" t="s">
        <v>169</v>
      </c>
      <c r="N21" s="1" t="s">
        <v>170</v>
      </c>
      <c r="O21" s="1" t="s">
        <v>171</v>
      </c>
      <c r="P21" s="1" t="s">
        <v>172</v>
      </c>
      <c r="Q21" s="1" t="s">
        <v>173</v>
      </c>
    </row>
    <row r="22" spans="1:17" x14ac:dyDescent="0.45">
      <c r="A22" s="1" t="s">
        <v>163</v>
      </c>
      <c r="B22" s="1" t="s">
        <v>174</v>
      </c>
      <c r="C22" s="1" t="s">
        <v>165</v>
      </c>
      <c r="D22" s="1" t="s">
        <v>175</v>
      </c>
      <c r="E22" s="1" t="str">
        <f>LEFT(Known_star_systems_within_5_0_parsecs__16_3_light_years[[#This Row],[Stellar class]],2)</f>
        <v>K7</v>
      </c>
      <c r="F22" s="1" t="str">
        <f>LEFT(Known_star_systems_within_5_0_parsecs__16_3_light_years[[#This Row],[Column2]],1)</f>
        <v>K</v>
      </c>
      <c r="G22" s="1">
        <f>RIGHT(Known_star_systems_within_5_0_parsecs__16_3_light_years[[#This Row],[Column2]],1)/10</f>
        <v>0.7</v>
      </c>
      <c r="H22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5</v>
      </c>
      <c r="I22" s="3">
        <f>Known_star_systems_within_5_0_parsecs__16_3_light_years[[#This Row],[Column12]]+Known_star_systems_within_5_0_parsecs__16_3_light_years[[#This Row],[Column1]]</f>
        <v>5.7</v>
      </c>
      <c r="J22" s="1" t="s">
        <v>176</v>
      </c>
      <c r="K22" s="3" t="s">
        <v>177</v>
      </c>
      <c r="L22" s="3">
        <v>8.31</v>
      </c>
      <c r="M22" s="1" t="s">
        <v>178</v>
      </c>
      <c r="N22" s="1" t="s">
        <v>179</v>
      </c>
      <c r="O22" s="1" t="s">
        <v>171</v>
      </c>
      <c r="P22" s="1" t="s">
        <v>136</v>
      </c>
      <c r="Q22" s="1" t="s">
        <v>173</v>
      </c>
    </row>
    <row r="23" spans="1:17" x14ac:dyDescent="0.45">
      <c r="A23" s="1" t="s">
        <v>180</v>
      </c>
      <c r="B23" s="1" t="s">
        <v>181</v>
      </c>
      <c r="C23" s="1" t="s">
        <v>182</v>
      </c>
      <c r="D23" s="1" t="s">
        <v>183</v>
      </c>
      <c r="E23" s="1" t="str">
        <f>LEFT(Known_star_systems_within_5_0_parsecs__16_3_light_years[[#This Row],[Stellar class]],2)</f>
        <v>F5</v>
      </c>
      <c r="F23" s="1" t="str">
        <f>LEFT(Known_star_systems_within_5_0_parsecs__16_3_light_years[[#This Row],[Column2]],1)</f>
        <v>F</v>
      </c>
      <c r="G23" s="1">
        <f>RIGHT(Known_star_systems_within_5_0_parsecs__16_3_light_years[[#This Row],[Column2]],1)/10</f>
        <v>0.5</v>
      </c>
      <c r="H23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3</v>
      </c>
      <c r="I23" s="3">
        <f>Known_star_systems_within_5_0_parsecs__16_3_light_years[[#This Row],[Column12]]+Known_star_systems_within_5_0_parsecs__16_3_light_years[[#This Row],[Column1]]</f>
        <v>3.5</v>
      </c>
      <c r="J23" s="1" t="s">
        <v>184</v>
      </c>
      <c r="K23" s="3" t="s">
        <v>185</v>
      </c>
      <c r="L23" s="3">
        <v>2.66</v>
      </c>
      <c r="M23" s="1" t="s">
        <v>186</v>
      </c>
      <c r="N23" s="1" t="s">
        <v>187</v>
      </c>
      <c r="O23" s="1" t="s">
        <v>188</v>
      </c>
      <c r="P23" s="1" t="s">
        <v>38</v>
      </c>
      <c r="Q23" s="1"/>
    </row>
    <row r="24" spans="1:17" x14ac:dyDescent="0.45">
      <c r="A24" s="1" t="s">
        <v>180</v>
      </c>
      <c r="B24" s="1" t="s">
        <v>189</v>
      </c>
      <c r="C24" s="1" t="s">
        <v>182</v>
      </c>
      <c r="D24" s="1" t="s">
        <v>491</v>
      </c>
      <c r="E24" s="1" t="str">
        <f>LEFT(Known_star_systems_within_5_0_parsecs__16_3_light_years[[#This Row],[Stellar class]],2)</f>
        <v>M1</v>
      </c>
      <c r="F24" s="1" t="str">
        <f>LEFT(Known_star_systems_within_5_0_parsecs__16_3_light_years[[#This Row],[Column2]],1)</f>
        <v>M</v>
      </c>
      <c r="G24" s="1">
        <f>RIGHT(Known_star_systems_within_5_0_parsecs__16_3_light_years[[#This Row],[Column2]],1)/10</f>
        <v>0.1</v>
      </c>
      <c r="H24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24" s="3">
        <f>Known_star_systems_within_5_0_parsecs__16_3_light_years[[#This Row],[Column12]]+Known_star_systems_within_5_0_parsecs__16_3_light_years[[#This Row],[Column1]]</f>
        <v>6.1</v>
      </c>
      <c r="J24" s="1"/>
      <c r="K24" s="3" t="s">
        <v>190</v>
      </c>
      <c r="L24" s="3">
        <v>12.98</v>
      </c>
      <c r="M24" s="1" t="s">
        <v>186</v>
      </c>
      <c r="N24" s="1" t="s">
        <v>187</v>
      </c>
      <c r="O24" s="1" t="s">
        <v>188</v>
      </c>
      <c r="P24" s="1" t="s">
        <v>90</v>
      </c>
      <c r="Q24" s="1"/>
    </row>
    <row r="25" spans="1:17" x14ac:dyDescent="0.45">
      <c r="A25" s="1" t="s">
        <v>191</v>
      </c>
      <c r="B25" s="1" t="s">
        <v>192</v>
      </c>
      <c r="C25" s="1" t="s">
        <v>193</v>
      </c>
      <c r="D25" s="1" t="s">
        <v>194</v>
      </c>
      <c r="E25" s="1" t="str">
        <f>LEFT(Known_star_systems_within_5_0_parsecs__16_3_light_years[[#This Row],[Stellar class]],2)</f>
        <v>M3</v>
      </c>
      <c r="F25" s="1" t="str">
        <f>LEFT(Known_star_systems_within_5_0_parsecs__16_3_light_years[[#This Row],[Column2]],1)</f>
        <v>M</v>
      </c>
      <c r="G25" s="1">
        <f>RIGHT(Known_star_systems_within_5_0_parsecs__16_3_light_years[[#This Row],[Column2]],1)/10</f>
        <v>0.3</v>
      </c>
      <c r="H25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25" s="3">
        <f>Known_star_systems_within_5_0_parsecs__16_3_light_years[[#This Row],[Column12]]+Known_star_systems_within_5_0_parsecs__16_3_light_years[[#This Row],[Column1]]</f>
        <v>6.3</v>
      </c>
      <c r="J25" s="1"/>
      <c r="K25" s="3" t="s">
        <v>195</v>
      </c>
      <c r="L25" s="3">
        <v>11.16</v>
      </c>
      <c r="M25" s="1" t="s">
        <v>196</v>
      </c>
      <c r="N25" s="1" t="s">
        <v>197</v>
      </c>
      <c r="O25" s="1" t="s">
        <v>198</v>
      </c>
      <c r="P25" s="1" t="s">
        <v>199</v>
      </c>
      <c r="Q25" s="1" t="s">
        <v>200</v>
      </c>
    </row>
    <row r="26" spans="1:17" x14ac:dyDescent="0.45">
      <c r="A26" s="1" t="s">
        <v>191</v>
      </c>
      <c r="B26" s="1" t="s">
        <v>201</v>
      </c>
      <c r="C26" s="1" t="s">
        <v>193</v>
      </c>
      <c r="D26" s="1" t="s">
        <v>202</v>
      </c>
      <c r="E26" s="1" t="str">
        <f>LEFT(Known_star_systems_within_5_0_parsecs__16_3_light_years[[#This Row],[Stellar class]],2)</f>
        <v>M3</v>
      </c>
      <c r="F26" s="1" t="str">
        <f>LEFT(Known_star_systems_within_5_0_parsecs__16_3_light_years[[#This Row],[Column2]],1)</f>
        <v>M</v>
      </c>
      <c r="G26" s="1">
        <f>RIGHT(Known_star_systems_within_5_0_parsecs__16_3_light_years[[#This Row],[Column2]],1)/10</f>
        <v>0.3</v>
      </c>
      <c r="H26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26" s="3">
        <f>Known_star_systems_within_5_0_parsecs__16_3_light_years[[#This Row],[Column12]]+Known_star_systems_within_5_0_parsecs__16_3_light_years[[#This Row],[Column1]]</f>
        <v>6.3</v>
      </c>
      <c r="J26" s="1"/>
      <c r="K26" s="3" t="s">
        <v>203</v>
      </c>
      <c r="L26" s="3">
        <v>11.95</v>
      </c>
      <c r="M26" s="1" t="s">
        <v>204</v>
      </c>
      <c r="N26" s="1" t="s">
        <v>205</v>
      </c>
      <c r="O26" s="1" t="s">
        <v>198</v>
      </c>
      <c r="P26" s="1" t="s">
        <v>199</v>
      </c>
      <c r="Q26" s="1" t="s">
        <v>200</v>
      </c>
    </row>
    <row r="27" spans="1:17" x14ac:dyDescent="0.45">
      <c r="A27" s="1" t="s">
        <v>206</v>
      </c>
      <c r="B27" s="1" t="s">
        <v>207</v>
      </c>
      <c r="C27" s="1" t="s">
        <v>208</v>
      </c>
      <c r="D27" s="1" t="s">
        <v>209</v>
      </c>
      <c r="E27" s="1" t="str">
        <f>LEFT(Known_star_systems_within_5_0_parsecs__16_3_light_years[[#This Row],[Stellar class]],2)</f>
        <v>M1</v>
      </c>
      <c r="F27" s="1" t="str">
        <f>LEFT(Known_star_systems_within_5_0_parsecs__16_3_light_years[[#This Row],[Column2]],1)</f>
        <v>M</v>
      </c>
      <c r="G27" s="1">
        <f>RIGHT(Known_star_systems_within_5_0_parsecs__16_3_light_years[[#This Row],[Column2]],1)/10</f>
        <v>0.1</v>
      </c>
      <c r="H27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27" s="3">
        <f>Known_star_systems_within_5_0_parsecs__16_3_light_years[[#This Row],[Column12]]+Known_star_systems_within_5_0_parsecs__16_3_light_years[[#This Row],[Column1]]</f>
        <v>6.1</v>
      </c>
      <c r="J27" s="1"/>
      <c r="K27" s="3" t="s">
        <v>210</v>
      </c>
      <c r="L27" s="3">
        <v>10.32</v>
      </c>
      <c r="M27" s="1" t="s">
        <v>211</v>
      </c>
      <c r="N27" s="1" t="s">
        <v>212</v>
      </c>
      <c r="O27" s="1" t="s">
        <v>213</v>
      </c>
      <c r="P27" s="1" t="s">
        <v>214</v>
      </c>
      <c r="Q27" s="1" t="s">
        <v>215</v>
      </c>
    </row>
    <row r="28" spans="1:17" x14ac:dyDescent="0.45">
      <c r="A28" s="1" t="s">
        <v>206</v>
      </c>
      <c r="B28" s="1" t="s">
        <v>216</v>
      </c>
      <c r="C28" s="1" t="s">
        <v>208</v>
      </c>
      <c r="D28" s="1" t="s">
        <v>202</v>
      </c>
      <c r="E28" s="1" t="str">
        <f>LEFT(Known_star_systems_within_5_0_parsecs__16_3_light_years[[#This Row],[Stellar class]],2)</f>
        <v>M3</v>
      </c>
      <c r="F28" s="1" t="str">
        <f>LEFT(Known_star_systems_within_5_0_parsecs__16_3_light_years[[#This Row],[Column2]],1)</f>
        <v>M</v>
      </c>
      <c r="G28" s="1">
        <f>RIGHT(Known_star_systems_within_5_0_parsecs__16_3_light_years[[#This Row],[Column2]],1)/10</f>
        <v>0.3</v>
      </c>
      <c r="H28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28" s="3">
        <f>Known_star_systems_within_5_0_parsecs__16_3_light_years[[#This Row],[Column12]]+Known_star_systems_within_5_0_parsecs__16_3_light_years[[#This Row],[Column1]]</f>
        <v>6.3</v>
      </c>
      <c r="J28" s="1"/>
      <c r="K28" s="3" t="s">
        <v>217</v>
      </c>
      <c r="L28" s="3">
        <v>13.3</v>
      </c>
      <c r="M28" s="1" t="s">
        <v>211</v>
      </c>
      <c r="N28" s="1" t="s">
        <v>212</v>
      </c>
      <c r="O28" s="1" t="s">
        <v>213</v>
      </c>
      <c r="P28" s="1" t="s">
        <v>214</v>
      </c>
      <c r="Q28" s="1" t="s">
        <v>113</v>
      </c>
    </row>
    <row r="29" spans="1:17" x14ac:dyDescent="0.45">
      <c r="A29" s="1" t="s">
        <v>218</v>
      </c>
      <c r="B29" s="1" t="s">
        <v>218</v>
      </c>
      <c r="C29" s="1" t="s">
        <v>219</v>
      </c>
      <c r="D29" s="1" t="s">
        <v>220</v>
      </c>
      <c r="E29" s="1" t="str">
        <f>LEFT(Known_star_systems_within_5_0_parsecs__16_3_light_years[[#This Row],[Stellar class]],2)</f>
        <v>M6</v>
      </c>
      <c r="F29" s="1" t="str">
        <f>LEFT(Known_star_systems_within_5_0_parsecs__16_3_light_years[[#This Row],[Column2]],1)</f>
        <v>M</v>
      </c>
      <c r="G29" s="1">
        <f>RIGHT(Known_star_systems_within_5_0_parsecs__16_3_light_years[[#This Row],[Column2]],1)/10</f>
        <v>0.6</v>
      </c>
      <c r="H29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29" s="3">
        <f>Known_star_systems_within_5_0_parsecs__16_3_light_years[[#This Row],[Column12]]+Known_star_systems_within_5_0_parsecs__16_3_light_years[[#This Row],[Column1]]</f>
        <v>6.6</v>
      </c>
      <c r="J29" s="1"/>
      <c r="K29" s="3" t="s">
        <v>221</v>
      </c>
      <c r="L29" s="3">
        <v>16.98</v>
      </c>
      <c r="M29" s="1" t="s">
        <v>222</v>
      </c>
      <c r="N29" s="1" t="s">
        <v>223</v>
      </c>
      <c r="O29" s="1" t="s">
        <v>224</v>
      </c>
      <c r="P29" s="1" t="s">
        <v>225</v>
      </c>
      <c r="Q29" s="1" t="s">
        <v>113</v>
      </c>
    </row>
    <row r="30" spans="1:17" x14ac:dyDescent="0.45">
      <c r="A30" s="1" t="s">
        <v>226</v>
      </c>
      <c r="B30" s="1" t="s">
        <v>226</v>
      </c>
      <c r="C30" s="1" t="s">
        <v>227</v>
      </c>
      <c r="D30" s="1" t="s">
        <v>228</v>
      </c>
      <c r="E30" s="1" t="str">
        <f>LEFT(Known_star_systems_within_5_0_parsecs__16_3_light_years[[#This Row],[Stellar class]],2)</f>
        <v>G8</v>
      </c>
      <c r="F30" s="1" t="str">
        <f>LEFT(Known_star_systems_within_5_0_parsecs__16_3_light_years[[#This Row],[Column2]],1)</f>
        <v>G</v>
      </c>
      <c r="G30" s="1">
        <f>RIGHT(Known_star_systems_within_5_0_parsecs__16_3_light_years[[#This Row],[Column2]],1)/10</f>
        <v>0.8</v>
      </c>
      <c r="H30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4</v>
      </c>
      <c r="I30" s="3">
        <f>Known_star_systems_within_5_0_parsecs__16_3_light_years[[#This Row],[Column12]]+Known_star_systems_within_5_0_parsecs__16_3_light_years[[#This Row],[Column1]]</f>
        <v>4.8</v>
      </c>
      <c r="J30" s="1" t="s">
        <v>229</v>
      </c>
      <c r="K30" s="3" t="s">
        <v>230</v>
      </c>
      <c r="L30" s="3">
        <v>5.68</v>
      </c>
      <c r="M30" s="1" t="s">
        <v>231</v>
      </c>
      <c r="N30" s="1" t="s">
        <v>232</v>
      </c>
      <c r="O30" s="1" t="s">
        <v>233</v>
      </c>
      <c r="P30" s="1" t="s">
        <v>234</v>
      </c>
      <c r="Q30" s="1" t="s">
        <v>235</v>
      </c>
    </row>
    <row r="31" spans="1:17" x14ac:dyDescent="0.45">
      <c r="A31" s="1" t="s">
        <v>236</v>
      </c>
      <c r="B31" s="1" t="s">
        <v>237</v>
      </c>
      <c r="C31" s="1" t="s">
        <v>238</v>
      </c>
      <c r="D31" s="1" t="s">
        <v>239</v>
      </c>
      <c r="E31" s="1" t="str">
        <f>LEFT(Known_star_systems_within_5_0_parsecs__16_3_light_years[[#This Row],[Stellar class]],2)</f>
        <v>K5</v>
      </c>
      <c r="F31" s="1" t="str">
        <f>LEFT(Known_star_systems_within_5_0_parsecs__16_3_light_years[[#This Row],[Column2]],1)</f>
        <v>K</v>
      </c>
      <c r="G31" s="1">
        <f>RIGHT(Known_star_systems_within_5_0_parsecs__16_3_light_years[[#This Row],[Column2]],1)/10</f>
        <v>0.5</v>
      </c>
      <c r="H31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5</v>
      </c>
      <c r="I31" s="3">
        <f>Known_star_systems_within_5_0_parsecs__16_3_light_years[[#This Row],[Column12]]+Known_star_systems_within_5_0_parsecs__16_3_light_years[[#This Row],[Column1]]</f>
        <v>5.5</v>
      </c>
      <c r="J31" s="1"/>
      <c r="K31" s="3" t="s">
        <v>240</v>
      </c>
      <c r="L31" s="3">
        <v>6.89</v>
      </c>
      <c r="M31" s="1" t="s">
        <v>241</v>
      </c>
      <c r="N31" s="1" t="s">
        <v>242</v>
      </c>
      <c r="O31" s="1" t="s">
        <v>243</v>
      </c>
      <c r="P31" s="1" t="s">
        <v>234</v>
      </c>
      <c r="Q31" s="1" t="s">
        <v>244</v>
      </c>
    </row>
    <row r="32" spans="1:17" x14ac:dyDescent="0.45">
      <c r="A32" s="1" t="s">
        <v>246</v>
      </c>
      <c r="B32" s="1" t="s">
        <v>246</v>
      </c>
      <c r="C32" s="1" t="s">
        <v>247</v>
      </c>
      <c r="D32" s="1" t="s">
        <v>248</v>
      </c>
      <c r="E32" s="1" t="str">
        <f>LEFT(Known_star_systems_within_5_0_parsecs__16_3_light_years[[#This Row],[Stellar class]],2)</f>
        <v>M5</v>
      </c>
      <c r="F32" s="1" t="str">
        <f>LEFT(Known_star_systems_within_5_0_parsecs__16_3_light_years[[#This Row],[Column2]],1)</f>
        <v>M</v>
      </c>
      <c r="G32" s="1">
        <f>RIGHT(Known_star_systems_within_5_0_parsecs__16_3_light_years[[#This Row],[Column2]],1)/10</f>
        <v>0.5</v>
      </c>
      <c r="H32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32" s="3">
        <f>Known_star_systems_within_5_0_parsecs__16_3_light_years[[#This Row],[Column12]]+Known_star_systems_within_5_0_parsecs__16_3_light_years[[#This Row],[Column1]]</f>
        <v>6.5</v>
      </c>
      <c r="J32" s="1"/>
      <c r="K32" s="3" t="s">
        <v>249</v>
      </c>
      <c r="L32" s="3">
        <v>15.26</v>
      </c>
      <c r="M32" s="1" t="s">
        <v>250</v>
      </c>
      <c r="N32" s="1" t="s">
        <v>251</v>
      </c>
      <c r="O32" s="1" t="s">
        <v>252</v>
      </c>
      <c r="P32" s="1" t="s">
        <v>162</v>
      </c>
      <c r="Q32" s="1" t="s">
        <v>253</v>
      </c>
    </row>
    <row r="33" spans="1:17" x14ac:dyDescent="0.45">
      <c r="A33" s="1" t="s">
        <v>254</v>
      </c>
      <c r="B33" s="1" t="s">
        <v>254</v>
      </c>
      <c r="C33" s="1" t="s">
        <v>255</v>
      </c>
      <c r="D33" s="1" t="s">
        <v>256</v>
      </c>
      <c r="E33" s="1" t="str">
        <f>LEFT(Known_star_systems_within_5_0_parsecs__16_3_light_years[[#This Row],[Stellar class]],2)</f>
        <v>M4</v>
      </c>
      <c r="F33" s="1" t="str">
        <f>LEFT(Known_star_systems_within_5_0_parsecs__16_3_light_years[[#This Row],[Column2]],1)</f>
        <v>M</v>
      </c>
      <c r="G33" s="1">
        <f>RIGHT(Known_star_systems_within_5_0_parsecs__16_3_light_years[[#This Row],[Column2]],1)/10</f>
        <v>0.4</v>
      </c>
      <c r="H33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33" s="3">
        <f>Known_star_systems_within_5_0_parsecs__16_3_light_years[[#This Row],[Column12]]+Known_star_systems_within_5_0_parsecs__16_3_light_years[[#This Row],[Column1]]</f>
        <v>6.4</v>
      </c>
      <c r="J33" s="1"/>
      <c r="K33" s="3" t="s">
        <v>257</v>
      </c>
      <c r="L33" s="3">
        <v>14.17</v>
      </c>
      <c r="M33" s="1" t="s">
        <v>258</v>
      </c>
      <c r="N33" s="1" t="s">
        <v>259</v>
      </c>
      <c r="O33" s="1" t="s">
        <v>260</v>
      </c>
      <c r="P33" s="1" t="s">
        <v>261</v>
      </c>
      <c r="Q33" s="1" t="s">
        <v>262</v>
      </c>
    </row>
    <row r="34" spans="1:17" x14ac:dyDescent="0.45">
      <c r="A34" s="1" t="s">
        <v>263</v>
      </c>
      <c r="B34" s="1" t="s">
        <v>263</v>
      </c>
      <c r="C34" s="1" t="s">
        <v>264</v>
      </c>
      <c r="D34" s="1" t="s">
        <v>265</v>
      </c>
      <c r="E34" s="1" t="str">
        <f>LEFT(Known_star_systems_within_5_0_parsecs__16_3_light_years[[#This Row],[Stellar class]],2)</f>
        <v>M3</v>
      </c>
      <c r="F34" s="1" t="str">
        <f>LEFT(Known_star_systems_within_5_0_parsecs__16_3_light_years[[#This Row],[Column2]],1)</f>
        <v>M</v>
      </c>
      <c r="G34" s="1">
        <f>RIGHT(Known_star_systems_within_5_0_parsecs__16_3_light_years[[#This Row],[Column2]],1)/10</f>
        <v>0.3</v>
      </c>
      <c r="H34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34" s="3">
        <f>Known_star_systems_within_5_0_parsecs__16_3_light_years[[#This Row],[Column12]]+Known_star_systems_within_5_0_parsecs__16_3_light_years[[#This Row],[Column1]]</f>
        <v>6.3</v>
      </c>
      <c r="J34" s="1"/>
      <c r="K34" s="3" t="s">
        <v>266</v>
      </c>
      <c r="L34" s="3">
        <v>11.97</v>
      </c>
      <c r="M34" s="1" t="s">
        <v>267</v>
      </c>
      <c r="N34" s="1" t="s">
        <v>268</v>
      </c>
      <c r="O34" s="1" t="s">
        <v>269</v>
      </c>
      <c r="P34" s="1" t="s">
        <v>270</v>
      </c>
      <c r="Q34" s="1" t="s">
        <v>271</v>
      </c>
    </row>
    <row r="35" spans="1:17" x14ac:dyDescent="0.45">
      <c r="A35" s="1" t="s">
        <v>272</v>
      </c>
      <c r="B35" s="1" t="s">
        <v>272</v>
      </c>
      <c r="C35" s="1" t="s">
        <v>273</v>
      </c>
      <c r="D35" s="1" t="s">
        <v>274</v>
      </c>
      <c r="E35" s="1" t="str">
        <f>LEFT(Known_star_systems_within_5_0_parsecs__16_3_light_years[[#This Row],[Stellar class]],2)</f>
        <v>M6</v>
      </c>
      <c r="F35" s="1" t="str">
        <f>LEFT(Known_star_systems_within_5_0_parsecs__16_3_light_years[[#This Row],[Column2]],1)</f>
        <v>M</v>
      </c>
      <c r="G35" s="1">
        <f>RIGHT(Known_star_systems_within_5_0_parsecs__16_3_light_years[[#This Row],[Column2]],1)/10</f>
        <v>0.6</v>
      </c>
      <c r="H35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35" s="3">
        <f>Known_star_systems_within_5_0_parsecs__16_3_light_years[[#This Row],[Column12]]+Known_star_systems_within_5_0_parsecs__16_3_light_years[[#This Row],[Column1]]</f>
        <v>6.6</v>
      </c>
      <c r="J35" s="1"/>
      <c r="K35" s="3" t="s">
        <v>275</v>
      </c>
      <c r="L35" s="3">
        <v>17.22</v>
      </c>
      <c r="M35" s="1" t="s">
        <v>276</v>
      </c>
      <c r="N35" s="1" t="s">
        <v>277</v>
      </c>
      <c r="O35" s="1" t="s">
        <v>278</v>
      </c>
      <c r="P35" s="1" t="s">
        <v>245</v>
      </c>
      <c r="Q35" s="1" t="s">
        <v>279</v>
      </c>
    </row>
    <row r="36" spans="1:17" x14ac:dyDescent="0.45">
      <c r="A36" s="1" t="s">
        <v>280</v>
      </c>
      <c r="B36" s="1" t="s">
        <v>280</v>
      </c>
      <c r="C36" s="1" t="s">
        <v>281</v>
      </c>
      <c r="D36" s="1" t="s">
        <v>282</v>
      </c>
      <c r="E36" s="1" t="str">
        <f>LEFT(Known_star_systems_within_5_0_parsecs__16_3_light_years[[#This Row],[Stellar class]],2)</f>
        <v>M1</v>
      </c>
      <c r="F36" s="1" t="str">
        <f>LEFT(Known_star_systems_within_5_0_parsecs__16_3_light_years[[#This Row],[Column2]],1)</f>
        <v>M</v>
      </c>
      <c r="G36" s="1">
        <f>RIGHT(Known_star_systems_within_5_0_parsecs__16_3_light_years[[#This Row],[Column2]],1)/10</f>
        <v>0.1</v>
      </c>
      <c r="H36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36" s="3">
        <f>Known_star_systems_within_5_0_parsecs__16_3_light_years[[#This Row],[Column12]]+Known_star_systems_within_5_0_parsecs__16_3_light_years[[#This Row],[Column1]]</f>
        <v>6.1</v>
      </c>
      <c r="J36" s="1"/>
      <c r="K36" s="3" t="s">
        <v>283</v>
      </c>
      <c r="L36" s="3">
        <v>10.87</v>
      </c>
      <c r="M36" s="1" t="s">
        <v>284</v>
      </c>
      <c r="N36" s="1" t="s">
        <v>285</v>
      </c>
      <c r="O36" s="1" t="s">
        <v>286</v>
      </c>
      <c r="P36" s="1" t="s">
        <v>287</v>
      </c>
      <c r="Q36" s="1" t="s">
        <v>288</v>
      </c>
    </row>
    <row r="37" spans="1:17" x14ac:dyDescent="0.45">
      <c r="A37" s="1" t="s">
        <v>289</v>
      </c>
      <c r="B37" s="1" t="s">
        <v>289</v>
      </c>
      <c r="C37" s="1" t="s">
        <v>290</v>
      </c>
      <c r="D37" s="1" t="s">
        <v>291</v>
      </c>
      <c r="E37" s="1" t="str">
        <f>LEFT(Known_star_systems_within_5_0_parsecs__16_3_light_years[[#This Row],[Stellar class]],2)</f>
        <v>M0</v>
      </c>
      <c r="F37" s="1" t="str">
        <f>LEFT(Known_star_systems_within_5_0_parsecs__16_3_light_years[[#This Row],[Column2]],1)</f>
        <v>M</v>
      </c>
      <c r="G37" s="1">
        <f>RIGHT(Known_star_systems_within_5_0_parsecs__16_3_light_years[[#This Row],[Column2]],1)/10</f>
        <v>0</v>
      </c>
      <c r="H37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37" s="3">
        <f>Known_star_systems_within_5_0_parsecs__16_3_light_years[[#This Row],[Column12]]+Known_star_systems_within_5_0_parsecs__16_3_light_years[[#This Row],[Column1]]</f>
        <v>6</v>
      </c>
      <c r="J37" s="1"/>
      <c r="K37" s="3" t="s">
        <v>292</v>
      </c>
      <c r="L37" s="3">
        <v>8.69</v>
      </c>
      <c r="M37" s="1" t="s">
        <v>293</v>
      </c>
      <c r="N37" s="1" t="s">
        <v>294</v>
      </c>
      <c r="O37" s="1" t="s">
        <v>295</v>
      </c>
      <c r="P37" s="1" t="s">
        <v>136</v>
      </c>
      <c r="Q37" s="1" t="s">
        <v>296</v>
      </c>
    </row>
    <row r="38" spans="1:17" x14ac:dyDescent="0.45">
      <c r="A38" s="1" t="s">
        <v>297</v>
      </c>
      <c r="B38" s="1" t="s">
        <v>298</v>
      </c>
      <c r="C38" s="1" t="s">
        <v>299</v>
      </c>
      <c r="D38" s="1" t="s">
        <v>300</v>
      </c>
      <c r="E38" s="1" t="str">
        <f>LEFT(Known_star_systems_within_5_0_parsecs__16_3_light_years[[#This Row],[Stellar class]],2)</f>
        <v>M8</v>
      </c>
      <c r="F38" s="1" t="str">
        <f>LEFT(Known_star_systems_within_5_0_parsecs__16_3_light_years[[#This Row],[Column2]],1)</f>
        <v>M</v>
      </c>
      <c r="G38" s="1">
        <f>RIGHT(Known_star_systems_within_5_0_parsecs__16_3_light_years[[#This Row],[Column2]],1)/10</f>
        <v>0.8</v>
      </c>
      <c r="H38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38" s="3">
        <f>Known_star_systems_within_5_0_parsecs__16_3_light_years[[#This Row],[Column12]]+Known_star_systems_within_5_0_parsecs__16_3_light_years[[#This Row],[Column1]]</f>
        <v>6.8</v>
      </c>
      <c r="J38" s="1"/>
      <c r="K38" s="3" t="s">
        <v>301</v>
      </c>
      <c r="L38" s="3">
        <v>19.41</v>
      </c>
      <c r="M38" s="1" t="s">
        <v>302</v>
      </c>
      <c r="N38" s="1" t="s">
        <v>303</v>
      </c>
      <c r="O38" s="1" t="s">
        <v>304</v>
      </c>
      <c r="P38" s="1" t="s">
        <v>305</v>
      </c>
      <c r="Q38" s="1" t="s">
        <v>306</v>
      </c>
    </row>
    <row r="39" spans="1:17" x14ac:dyDescent="0.45">
      <c r="A39" s="1" t="s">
        <v>307</v>
      </c>
      <c r="B39" s="1" t="s">
        <v>308</v>
      </c>
      <c r="C39" s="1" t="s">
        <v>309</v>
      </c>
      <c r="D39" s="1" t="s">
        <v>194</v>
      </c>
      <c r="E39" s="1" t="str">
        <f>LEFT(Known_star_systems_within_5_0_parsecs__16_3_light_years[[#This Row],[Stellar class]],2)</f>
        <v>M3</v>
      </c>
      <c r="F39" s="1" t="str">
        <f>LEFT(Known_star_systems_within_5_0_parsecs__16_3_light_years[[#This Row],[Column2]],1)</f>
        <v>M</v>
      </c>
      <c r="G39" s="1">
        <f>RIGHT(Known_star_systems_within_5_0_parsecs__16_3_light_years[[#This Row],[Column2]],1)/10</f>
        <v>0.3</v>
      </c>
      <c r="H39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39" s="3">
        <f>Known_star_systems_within_5_0_parsecs__16_3_light_years[[#This Row],[Column12]]+Known_star_systems_within_5_0_parsecs__16_3_light_years[[#This Row],[Column1]]</f>
        <v>6.3</v>
      </c>
      <c r="J39" s="1"/>
      <c r="K39" s="3" t="s">
        <v>310</v>
      </c>
      <c r="L39" s="3">
        <v>11.76</v>
      </c>
      <c r="M39" s="1" t="s">
        <v>311</v>
      </c>
      <c r="N39" s="1" t="s">
        <v>312</v>
      </c>
      <c r="O39" s="1" t="s">
        <v>313</v>
      </c>
      <c r="P39" s="1" t="s">
        <v>314</v>
      </c>
      <c r="Q39" s="1" t="s">
        <v>315</v>
      </c>
    </row>
    <row r="40" spans="1:17" x14ac:dyDescent="0.45">
      <c r="A40" s="1" t="s">
        <v>307</v>
      </c>
      <c r="B40" s="1" t="s">
        <v>316</v>
      </c>
      <c r="C40" s="1" t="s">
        <v>309</v>
      </c>
      <c r="D40" s="1" t="s">
        <v>317</v>
      </c>
      <c r="E40" s="1" t="str">
        <f>LEFT(Known_star_systems_within_5_0_parsecs__16_3_light_years[[#This Row],[Stellar class]],2)</f>
        <v>M4</v>
      </c>
      <c r="F40" s="1" t="str">
        <f>LEFT(Known_star_systems_within_5_0_parsecs__16_3_light_years[[#This Row],[Column2]],1)</f>
        <v>M</v>
      </c>
      <c r="G40" s="1">
        <f>RIGHT(Known_star_systems_within_5_0_parsecs__16_3_light_years[[#This Row],[Column2]],1)/10</f>
        <v>0.4</v>
      </c>
      <c r="H40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40" s="3">
        <f>Known_star_systems_within_5_0_parsecs__16_3_light_years[[#This Row],[Column12]]+Known_star_systems_within_5_0_parsecs__16_3_light_years[[#This Row],[Column1]]</f>
        <v>6.4</v>
      </c>
      <c r="J40" s="1"/>
      <c r="K40" s="3" t="s">
        <v>318</v>
      </c>
      <c r="L40" s="3">
        <v>13.38</v>
      </c>
      <c r="M40" s="1" t="s">
        <v>311</v>
      </c>
      <c r="N40" s="1" t="s">
        <v>312</v>
      </c>
      <c r="O40" s="1" t="s">
        <v>313</v>
      </c>
      <c r="P40" s="1" t="s">
        <v>319</v>
      </c>
      <c r="Q40" s="1" t="s">
        <v>315</v>
      </c>
    </row>
    <row r="41" spans="1:17" x14ac:dyDescent="0.45">
      <c r="A41" s="1" t="s">
        <v>320</v>
      </c>
      <c r="B41" s="1" t="s">
        <v>320</v>
      </c>
      <c r="C41" s="1" t="s">
        <v>321</v>
      </c>
      <c r="D41" s="1" t="s">
        <v>300</v>
      </c>
      <c r="E41" s="1" t="str">
        <f>LEFT(Known_star_systems_within_5_0_parsecs__16_3_light_years[[#This Row],[Stellar class]],2)</f>
        <v>M8</v>
      </c>
      <c r="F41" s="1" t="str">
        <f>LEFT(Known_star_systems_within_5_0_parsecs__16_3_light_years[[#This Row],[Column2]],1)</f>
        <v>M</v>
      </c>
      <c r="G41" s="1">
        <f>RIGHT(Known_star_systems_within_5_0_parsecs__16_3_light_years[[#This Row],[Column2]],1)/10</f>
        <v>0.8</v>
      </c>
      <c r="H41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41" s="3">
        <f>Known_star_systems_within_5_0_parsecs__16_3_light_years[[#This Row],[Column12]]+Known_star_systems_within_5_0_parsecs__16_3_light_years[[#This Row],[Column1]]</f>
        <v>6.8</v>
      </c>
      <c r="J41" s="1"/>
      <c r="K41" s="3" t="s">
        <v>301</v>
      </c>
      <c r="L41" s="3">
        <v>19.37</v>
      </c>
      <c r="M41" s="1" t="s">
        <v>322</v>
      </c>
      <c r="N41" s="1" t="s">
        <v>323</v>
      </c>
      <c r="O41" s="1" t="s">
        <v>324</v>
      </c>
      <c r="P41" s="1" t="s">
        <v>325</v>
      </c>
      <c r="Q41" s="1" t="s">
        <v>306</v>
      </c>
    </row>
    <row r="42" spans="1:17" x14ac:dyDescent="0.45">
      <c r="A42" s="1" t="s">
        <v>326</v>
      </c>
      <c r="B42" s="1" t="s">
        <v>327</v>
      </c>
      <c r="C42" s="1" t="s">
        <v>328</v>
      </c>
      <c r="D42" s="1" t="s">
        <v>256</v>
      </c>
      <c r="E42" s="1" t="str">
        <f>LEFT(Known_star_systems_within_5_0_parsecs__16_3_light_years[[#This Row],[Stellar class]],2)</f>
        <v>M4</v>
      </c>
      <c r="F42" s="1" t="str">
        <f>LEFT(Known_star_systems_within_5_0_parsecs__16_3_light_years[[#This Row],[Column2]],1)</f>
        <v>M</v>
      </c>
      <c r="G42" s="1">
        <f>RIGHT(Known_star_systems_within_5_0_parsecs__16_3_light_years[[#This Row],[Column2]],1)/10</f>
        <v>0.4</v>
      </c>
      <c r="H42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42" s="3">
        <f>Known_star_systems_within_5_0_parsecs__16_3_light_years[[#This Row],[Column12]]+Known_star_systems_within_5_0_parsecs__16_3_light_years[[#This Row],[Column1]]</f>
        <v>6.4</v>
      </c>
      <c r="J42" s="1"/>
      <c r="K42" s="3" t="s">
        <v>329</v>
      </c>
      <c r="L42" s="3">
        <v>13.09</v>
      </c>
      <c r="M42" s="1" t="s">
        <v>330</v>
      </c>
      <c r="N42" s="1" t="s">
        <v>331</v>
      </c>
      <c r="O42" s="1" t="s">
        <v>332</v>
      </c>
      <c r="P42" s="1" t="s">
        <v>333</v>
      </c>
      <c r="Q42" s="1" t="s">
        <v>334</v>
      </c>
    </row>
    <row r="43" spans="1:17" x14ac:dyDescent="0.45">
      <c r="A43" s="1" t="s">
        <v>326</v>
      </c>
      <c r="B43" s="1" t="s">
        <v>335</v>
      </c>
      <c r="C43" s="1" t="s">
        <v>328</v>
      </c>
      <c r="D43" s="1" t="s">
        <v>248</v>
      </c>
      <c r="E43" s="1" t="str">
        <f>LEFT(Known_star_systems_within_5_0_parsecs__16_3_light_years[[#This Row],[Stellar class]],2)</f>
        <v>M5</v>
      </c>
      <c r="F43" s="1" t="str">
        <f>LEFT(Known_star_systems_within_5_0_parsecs__16_3_light_years[[#This Row],[Column2]],1)</f>
        <v>M</v>
      </c>
      <c r="G43" s="1">
        <f>RIGHT(Known_star_systems_within_5_0_parsecs__16_3_light_years[[#This Row],[Column2]],1)/10</f>
        <v>0.5</v>
      </c>
      <c r="H43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43" s="3">
        <f>Known_star_systems_within_5_0_parsecs__16_3_light_years[[#This Row],[Column12]]+Known_star_systems_within_5_0_parsecs__16_3_light_years[[#This Row],[Column1]]</f>
        <v>6.5</v>
      </c>
      <c r="J43" s="1"/>
      <c r="K43" s="3" t="s">
        <v>336</v>
      </c>
      <c r="L43" s="3">
        <v>16.170000000000002</v>
      </c>
      <c r="M43" s="1" t="s">
        <v>330</v>
      </c>
      <c r="N43" s="1" t="s">
        <v>331</v>
      </c>
      <c r="O43" s="1" t="s">
        <v>332</v>
      </c>
      <c r="P43" s="1" t="s">
        <v>337</v>
      </c>
      <c r="Q43" s="1" t="s">
        <v>334</v>
      </c>
    </row>
    <row r="44" spans="1:17" x14ac:dyDescent="0.45">
      <c r="A44" s="1" t="s">
        <v>338</v>
      </c>
      <c r="B44" s="1" t="s">
        <v>338</v>
      </c>
      <c r="C44" s="1" t="s">
        <v>339</v>
      </c>
      <c r="D44" s="1" t="s">
        <v>194</v>
      </c>
      <c r="E44" s="1" t="str">
        <f>LEFT(Known_star_systems_within_5_0_parsecs__16_3_light_years[[#This Row],[Stellar class]],2)</f>
        <v>M3</v>
      </c>
      <c r="F44" s="1" t="str">
        <f>LEFT(Known_star_systems_within_5_0_parsecs__16_3_light_years[[#This Row],[Column2]],1)</f>
        <v>M</v>
      </c>
      <c r="G44" s="1">
        <f>RIGHT(Known_star_systems_within_5_0_parsecs__16_3_light_years[[#This Row],[Column2]],1)/10</f>
        <v>0.3</v>
      </c>
      <c r="H44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44" s="3">
        <f>Known_star_systems_within_5_0_parsecs__16_3_light_years[[#This Row],[Column12]]+Known_star_systems_within_5_0_parsecs__16_3_light_years[[#This Row],[Column1]]</f>
        <v>6.3</v>
      </c>
      <c r="J44" s="1"/>
      <c r="K44" s="3" t="s">
        <v>340</v>
      </c>
      <c r="L44" s="3">
        <v>11.93</v>
      </c>
      <c r="M44" s="1" t="s">
        <v>341</v>
      </c>
      <c r="N44" s="1" t="s">
        <v>342</v>
      </c>
      <c r="O44" s="1" t="s">
        <v>343</v>
      </c>
      <c r="P44" s="1" t="s">
        <v>66</v>
      </c>
      <c r="Q44" s="1" t="s">
        <v>344</v>
      </c>
    </row>
    <row r="45" spans="1:17" x14ac:dyDescent="0.45">
      <c r="A45" s="1" t="s">
        <v>345</v>
      </c>
      <c r="B45" s="1" t="s">
        <v>346</v>
      </c>
      <c r="C45" s="1" t="s">
        <v>347</v>
      </c>
      <c r="D45" s="1" t="s">
        <v>23</v>
      </c>
      <c r="E45" s="1" t="str">
        <f>LEFT(Known_star_systems_within_5_0_parsecs__16_3_light_years[[#This Row],[Stellar class]],2)</f>
        <v>M5</v>
      </c>
      <c r="F45" s="1" t="str">
        <f>LEFT(Known_star_systems_within_5_0_parsecs__16_3_light_years[[#This Row],[Column2]],1)</f>
        <v>M</v>
      </c>
      <c r="G45" s="1">
        <f>RIGHT(Known_star_systems_within_5_0_parsecs__16_3_light_years[[#This Row],[Column2]],1)/10</f>
        <v>0.5</v>
      </c>
      <c r="H45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45" s="3">
        <f>Known_star_systems_within_5_0_parsecs__16_3_light_years[[#This Row],[Column12]]+Known_star_systems_within_5_0_parsecs__16_3_light_years[[#This Row],[Column1]]</f>
        <v>6.5</v>
      </c>
      <c r="J45" s="1"/>
      <c r="K45" s="3" t="s">
        <v>348</v>
      </c>
      <c r="L45" s="3">
        <v>14.97</v>
      </c>
      <c r="M45" s="1" t="s">
        <v>349</v>
      </c>
      <c r="N45" s="1" t="s">
        <v>350</v>
      </c>
      <c r="O45" s="1" t="s">
        <v>351</v>
      </c>
      <c r="P45" s="1" t="s">
        <v>66</v>
      </c>
      <c r="Q45" s="1" t="s">
        <v>352</v>
      </c>
    </row>
    <row r="46" spans="1:17" x14ac:dyDescent="0.45">
      <c r="A46" s="1" t="s">
        <v>345</v>
      </c>
      <c r="B46" s="1" t="s">
        <v>353</v>
      </c>
      <c r="C46" s="1" t="s">
        <v>347</v>
      </c>
      <c r="D46" s="1" t="s">
        <v>354</v>
      </c>
      <c r="E46" s="1" t="str">
        <f>LEFT(Known_star_systems_within_5_0_parsecs__16_3_light_years[[#This Row],[Stellar class]],2)</f>
        <v>M7</v>
      </c>
      <c r="F46" s="1" t="str">
        <f>LEFT(Known_star_systems_within_5_0_parsecs__16_3_light_years[[#This Row],[Column2]],1)</f>
        <v>M</v>
      </c>
      <c r="G46" s="1">
        <f>RIGHT(Known_star_systems_within_5_0_parsecs__16_3_light_years[[#This Row],[Column2]],1)/10</f>
        <v>0.7</v>
      </c>
      <c r="H46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46" s="3">
        <f>Known_star_systems_within_5_0_parsecs__16_3_light_years[[#This Row],[Column12]]+Known_star_systems_within_5_0_parsecs__16_3_light_years[[#This Row],[Column1]]</f>
        <v>6.7</v>
      </c>
      <c r="J46" s="1"/>
      <c r="K46" s="3" t="s">
        <v>355</v>
      </c>
      <c r="L46" s="3">
        <v>14.96</v>
      </c>
      <c r="M46" s="1" t="s">
        <v>349</v>
      </c>
      <c r="N46" s="1" t="s">
        <v>350</v>
      </c>
      <c r="O46" s="1" t="s">
        <v>351</v>
      </c>
      <c r="P46" s="1" t="s">
        <v>356</v>
      </c>
      <c r="Q46" s="1" t="s">
        <v>352</v>
      </c>
    </row>
    <row r="47" spans="1:17" x14ac:dyDescent="0.45">
      <c r="A47" s="1" t="s">
        <v>357</v>
      </c>
      <c r="B47" s="1" t="s">
        <v>357</v>
      </c>
      <c r="C47" s="1" t="s">
        <v>358</v>
      </c>
      <c r="D47" s="1" t="s">
        <v>492</v>
      </c>
      <c r="E47" s="1" t="str">
        <f>LEFT(Known_star_systems_within_5_0_parsecs__16_3_light_years[[#This Row],[Stellar class]],2)</f>
        <v>F4</v>
      </c>
      <c r="F47" s="1" t="str">
        <f>LEFT(Known_star_systems_within_5_0_parsecs__16_3_light_years[[#This Row],[Column2]],1)</f>
        <v>F</v>
      </c>
      <c r="G47" s="1">
        <f>RIGHT(Known_star_systems_within_5_0_parsecs__16_3_light_years[[#This Row],[Column2]],1)/10</f>
        <v>0.4</v>
      </c>
      <c r="H47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3</v>
      </c>
      <c r="I47" s="3">
        <f>Known_star_systems_within_5_0_parsecs__16_3_light_years[[#This Row],[Column12]]+Known_star_systems_within_5_0_parsecs__16_3_light_years[[#This Row],[Column1]]</f>
        <v>3.4</v>
      </c>
      <c r="J47" s="1"/>
      <c r="K47" s="3" t="s">
        <v>359</v>
      </c>
      <c r="L47" s="3">
        <v>14.21</v>
      </c>
      <c r="M47" s="1" t="s">
        <v>360</v>
      </c>
      <c r="N47" s="1" t="s">
        <v>361</v>
      </c>
      <c r="O47" s="1" t="s">
        <v>362</v>
      </c>
      <c r="P47" s="1" t="s">
        <v>363</v>
      </c>
      <c r="Q47" s="1" t="s">
        <v>364</v>
      </c>
    </row>
    <row r="48" spans="1:17" x14ac:dyDescent="0.45">
      <c r="A48" s="1" t="s">
        <v>365</v>
      </c>
      <c r="B48" s="1" t="s">
        <v>365</v>
      </c>
      <c r="C48" s="1" t="s">
        <v>366</v>
      </c>
      <c r="D48" s="1" t="s">
        <v>367</v>
      </c>
      <c r="E48" s="1" t="str">
        <f>LEFT(Known_star_systems_within_5_0_parsecs__16_3_light_years[[#This Row],[Stellar class]],2)</f>
        <v>M1</v>
      </c>
      <c r="F48" s="1" t="str">
        <f>LEFT(Known_star_systems_within_5_0_parsecs__16_3_light_years[[#This Row],[Column2]],1)</f>
        <v>M</v>
      </c>
      <c r="G48" s="1">
        <f>RIGHT(Known_star_systems_within_5_0_parsecs__16_3_light_years[[#This Row],[Column2]],1)/10</f>
        <v>0.1</v>
      </c>
      <c r="H48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48" s="3">
        <f>Known_star_systems_within_5_0_parsecs__16_3_light_years[[#This Row],[Column12]]+Known_star_systems_within_5_0_parsecs__16_3_light_years[[#This Row],[Column1]]</f>
        <v>6.1</v>
      </c>
      <c r="J48" s="1"/>
      <c r="K48" s="3" t="s">
        <v>368</v>
      </c>
      <c r="L48" s="3">
        <v>10.35</v>
      </c>
      <c r="M48" s="1" t="s">
        <v>369</v>
      </c>
      <c r="N48" s="1" t="s">
        <v>370</v>
      </c>
      <c r="O48" s="1" t="s">
        <v>371</v>
      </c>
      <c r="P48" s="1" t="s">
        <v>372</v>
      </c>
      <c r="Q48" s="1"/>
    </row>
    <row r="49" spans="1:17" x14ac:dyDescent="0.45">
      <c r="A49" s="1" t="s">
        <v>373</v>
      </c>
      <c r="B49" s="1" t="s">
        <v>373</v>
      </c>
      <c r="C49" s="1" t="s">
        <v>374</v>
      </c>
      <c r="D49" s="1" t="s">
        <v>256</v>
      </c>
      <c r="E49" s="1" t="str">
        <f>LEFT(Known_star_systems_within_5_0_parsecs__16_3_light_years[[#This Row],[Stellar class]],2)</f>
        <v>M4</v>
      </c>
      <c r="F49" s="1" t="str">
        <f>LEFT(Known_star_systems_within_5_0_parsecs__16_3_light_years[[#This Row],[Column2]],1)</f>
        <v>M</v>
      </c>
      <c r="G49" s="1">
        <f>RIGHT(Known_star_systems_within_5_0_parsecs__16_3_light_years[[#This Row],[Column2]],1)/10</f>
        <v>0.4</v>
      </c>
      <c r="H49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49" s="3">
        <f>Known_star_systems_within_5_0_parsecs__16_3_light_years[[#This Row],[Column12]]+Known_star_systems_within_5_0_parsecs__16_3_light_years[[#This Row],[Column1]]</f>
        <v>6.4</v>
      </c>
      <c r="J49" s="1"/>
      <c r="K49" s="3" t="s">
        <v>375</v>
      </c>
      <c r="L49" s="3">
        <v>14.03</v>
      </c>
      <c r="M49" s="1" t="s">
        <v>376</v>
      </c>
      <c r="N49" s="1" t="s">
        <v>377</v>
      </c>
      <c r="O49" s="1" t="s">
        <v>378</v>
      </c>
      <c r="P49" s="1" t="s">
        <v>379</v>
      </c>
      <c r="Q49" s="1" t="s">
        <v>380</v>
      </c>
    </row>
    <row r="50" spans="1:17" x14ac:dyDescent="0.45">
      <c r="A50" s="1" t="s">
        <v>381</v>
      </c>
      <c r="B50" s="1" t="s">
        <v>381</v>
      </c>
      <c r="C50" s="1" t="s">
        <v>382</v>
      </c>
      <c r="D50" s="1" t="s">
        <v>194</v>
      </c>
      <c r="E50" s="1" t="str">
        <f>LEFT(Known_star_systems_within_5_0_parsecs__16_3_light_years[[#This Row],[Stellar class]],2)</f>
        <v>M3</v>
      </c>
      <c r="F50" s="1" t="str">
        <f>LEFT(Known_star_systems_within_5_0_parsecs__16_3_light_years[[#This Row],[Column2]],1)</f>
        <v>M</v>
      </c>
      <c r="G50" s="1">
        <f>RIGHT(Known_star_systems_within_5_0_parsecs__16_3_light_years[[#This Row],[Column2]],1)/10</f>
        <v>0.3</v>
      </c>
      <c r="H50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50" s="3">
        <f>Known_star_systems_within_5_0_parsecs__16_3_light_years[[#This Row],[Column12]]+Known_star_systems_within_5_0_parsecs__16_3_light_years[[#This Row],[Column1]]</f>
        <v>6.3</v>
      </c>
      <c r="J50" s="1"/>
      <c r="K50" s="3" t="s">
        <v>383</v>
      </c>
      <c r="L50" s="3">
        <v>11.09</v>
      </c>
      <c r="M50" s="1" t="s">
        <v>384</v>
      </c>
      <c r="N50" s="1" t="s">
        <v>385</v>
      </c>
      <c r="O50" s="1" t="s">
        <v>386</v>
      </c>
      <c r="P50" s="1" t="s">
        <v>387</v>
      </c>
      <c r="Q50" s="1" t="s">
        <v>388</v>
      </c>
    </row>
    <row r="51" spans="1:17" x14ac:dyDescent="0.45">
      <c r="A51" s="1" t="s">
        <v>389</v>
      </c>
      <c r="B51" s="1" t="s">
        <v>389</v>
      </c>
      <c r="C51" s="1" t="s">
        <v>390</v>
      </c>
      <c r="D51" s="1" t="s">
        <v>194</v>
      </c>
      <c r="E51" s="1" t="str">
        <f>LEFT(Known_star_systems_within_5_0_parsecs__16_3_light_years[[#This Row],[Stellar class]],2)</f>
        <v>M3</v>
      </c>
      <c r="F51" s="1" t="str">
        <f>LEFT(Known_star_systems_within_5_0_parsecs__16_3_light_years[[#This Row],[Column2]],1)</f>
        <v>M</v>
      </c>
      <c r="G51" s="1">
        <f>RIGHT(Known_star_systems_within_5_0_parsecs__16_3_light_years[[#This Row],[Column2]],1)/10</f>
        <v>0.3</v>
      </c>
      <c r="H51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51" s="3">
        <f>Known_star_systems_within_5_0_parsecs__16_3_light_years[[#This Row],[Column12]]+Known_star_systems_within_5_0_parsecs__16_3_light_years[[#This Row],[Column1]]</f>
        <v>6.3</v>
      </c>
      <c r="J51" s="1"/>
      <c r="K51" s="3" t="s">
        <v>391</v>
      </c>
      <c r="L51" s="3">
        <v>10.89</v>
      </c>
      <c r="M51" s="1" t="s">
        <v>392</v>
      </c>
      <c r="N51" s="1" t="s">
        <v>393</v>
      </c>
      <c r="O51" s="1" t="s">
        <v>394</v>
      </c>
      <c r="P51" s="1" t="s">
        <v>395</v>
      </c>
      <c r="Q51" s="1" t="s">
        <v>396</v>
      </c>
    </row>
    <row r="52" spans="1:17" x14ac:dyDescent="0.45">
      <c r="A52" s="1" t="s">
        <v>397</v>
      </c>
      <c r="B52" s="1" t="s">
        <v>397</v>
      </c>
      <c r="C52" s="1" t="s">
        <v>398</v>
      </c>
      <c r="D52" s="1" t="s">
        <v>274</v>
      </c>
      <c r="E52" s="1" t="str">
        <f>LEFT(Known_star_systems_within_5_0_parsecs__16_3_light_years[[#This Row],[Stellar class]],2)</f>
        <v>M6</v>
      </c>
      <c r="F52" s="1" t="str">
        <f>LEFT(Known_star_systems_within_5_0_parsecs__16_3_light_years[[#This Row],[Column2]],1)</f>
        <v>M</v>
      </c>
      <c r="G52" s="1">
        <f>RIGHT(Known_star_systems_within_5_0_parsecs__16_3_light_years[[#This Row],[Column2]],1)/10</f>
        <v>0.6</v>
      </c>
      <c r="H52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52" s="3">
        <f>Known_star_systems_within_5_0_parsecs__16_3_light_years[[#This Row],[Column12]]+Known_star_systems_within_5_0_parsecs__16_3_light_years[[#This Row],[Column1]]</f>
        <v>6.6</v>
      </c>
      <c r="J52" s="1"/>
      <c r="K52" s="3" t="s">
        <v>399</v>
      </c>
      <c r="L52" s="3">
        <v>17.32</v>
      </c>
      <c r="M52" s="1" t="s">
        <v>400</v>
      </c>
      <c r="N52" s="1" t="s">
        <v>401</v>
      </c>
      <c r="O52" s="1" t="s">
        <v>402</v>
      </c>
      <c r="P52" s="1" t="s">
        <v>403</v>
      </c>
      <c r="Q52" s="1" t="s">
        <v>113</v>
      </c>
    </row>
    <row r="53" spans="1:17" x14ac:dyDescent="0.45">
      <c r="A53" s="1" t="s">
        <v>404</v>
      </c>
      <c r="B53" s="1" t="s">
        <v>404</v>
      </c>
      <c r="C53" s="1" t="s">
        <v>405</v>
      </c>
      <c r="D53" s="1" t="s">
        <v>493</v>
      </c>
      <c r="E53" s="1" t="str">
        <f>LEFT(Known_star_systems_within_5_0_parsecs__16_3_light_years[[#This Row],[Stellar class]],2)</f>
        <v>A4</v>
      </c>
      <c r="F53" s="1" t="str">
        <f>LEFT(Known_star_systems_within_5_0_parsecs__16_3_light_years[[#This Row],[Column2]],1)</f>
        <v>A</v>
      </c>
      <c r="G53" s="1">
        <f>RIGHT(Known_star_systems_within_5_0_parsecs__16_3_light_years[[#This Row],[Column2]],1)/10</f>
        <v>0.4</v>
      </c>
      <c r="H53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2</v>
      </c>
      <c r="I53" s="3">
        <f>Known_star_systems_within_5_0_parsecs__16_3_light_years[[#This Row],[Column12]]+Known_star_systems_within_5_0_parsecs__16_3_light_years[[#This Row],[Column1]]</f>
        <v>2.4</v>
      </c>
      <c r="J53" s="1"/>
      <c r="K53" s="3" t="s">
        <v>406</v>
      </c>
      <c r="L53" s="3">
        <v>13.18</v>
      </c>
      <c r="M53" s="1" t="s">
        <v>407</v>
      </c>
      <c r="N53" s="1" t="s">
        <v>408</v>
      </c>
      <c r="O53" s="1" t="s">
        <v>409</v>
      </c>
      <c r="P53" s="1" t="s">
        <v>410</v>
      </c>
      <c r="Q53" s="1"/>
    </row>
    <row r="54" spans="1:17" x14ac:dyDescent="0.45">
      <c r="A54" s="1" t="s">
        <v>411</v>
      </c>
      <c r="B54" s="1" t="s">
        <v>412</v>
      </c>
      <c r="C54" s="1" t="s">
        <v>413</v>
      </c>
      <c r="D54" s="1" t="s">
        <v>248</v>
      </c>
      <c r="E54" s="1" t="str">
        <f>LEFT(Known_star_systems_within_5_0_parsecs__16_3_light_years[[#This Row],[Stellar class]],2)</f>
        <v>M5</v>
      </c>
      <c r="F54" s="1" t="str">
        <f>LEFT(Known_star_systems_within_5_0_parsecs__16_3_light_years[[#This Row],[Column2]],1)</f>
        <v>M</v>
      </c>
      <c r="G54" s="1">
        <f>RIGHT(Known_star_systems_within_5_0_parsecs__16_3_light_years[[#This Row],[Column2]],1)/10</f>
        <v>0.5</v>
      </c>
      <c r="H54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54" s="3">
        <f>Known_star_systems_within_5_0_parsecs__16_3_light_years[[#This Row],[Column12]]+Known_star_systems_within_5_0_parsecs__16_3_light_years[[#This Row],[Column1]]</f>
        <v>6.5</v>
      </c>
      <c r="J54" s="1"/>
      <c r="K54" s="3" t="s">
        <v>414</v>
      </c>
      <c r="L54" s="3">
        <v>15.17</v>
      </c>
      <c r="M54" s="1" t="s">
        <v>415</v>
      </c>
      <c r="N54" s="1" t="s">
        <v>416</v>
      </c>
      <c r="O54" s="1" t="s">
        <v>417</v>
      </c>
      <c r="P54" s="1" t="s">
        <v>418</v>
      </c>
      <c r="Q54" s="1" t="s">
        <v>352</v>
      </c>
    </row>
    <row r="55" spans="1:17" x14ac:dyDescent="0.45">
      <c r="A55" s="1" t="s">
        <v>411</v>
      </c>
      <c r="B55" s="1" t="s">
        <v>419</v>
      </c>
      <c r="C55" s="1" t="s">
        <v>413</v>
      </c>
      <c r="D55" s="1" t="s">
        <v>60</v>
      </c>
      <c r="E55" s="1" t="str">
        <f>LEFT(Known_star_systems_within_5_0_parsecs__16_3_light_years[[#This Row],[Stellar class]],2)</f>
        <v>M6</v>
      </c>
      <c r="F55" s="1" t="str">
        <f>LEFT(Known_star_systems_within_5_0_parsecs__16_3_light_years[[#This Row],[Column2]],1)</f>
        <v>M</v>
      </c>
      <c r="G55" s="1">
        <f>RIGHT(Known_star_systems_within_5_0_parsecs__16_3_light_years[[#This Row],[Column2]],1)/10</f>
        <v>0.6</v>
      </c>
      <c r="H55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55" s="3">
        <f>Known_star_systems_within_5_0_parsecs__16_3_light_years[[#This Row],[Column12]]+Known_star_systems_within_5_0_parsecs__16_3_light_years[[#This Row],[Column1]]</f>
        <v>6.6</v>
      </c>
      <c r="J55" s="1"/>
      <c r="K55" s="3" t="s">
        <v>420</v>
      </c>
      <c r="L55" s="3">
        <v>15.72</v>
      </c>
      <c r="M55" s="1" t="s">
        <v>421</v>
      </c>
      <c r="N55" s="1" t="s">
        <v>422</v>
      </c>
      <c r="O55" s="1" t="s">
        <v>417</v>
      </c>
      <c r="P55" s="1" t="s">
        <v>418</v>
      </c>
      <c r="Q55" s="1" t="s">
        <v>352</v>
      </c>
    </row>
    <row r="56" spans="1:17" x14ac:dyDescent="0.45">
      <c r="A56" s="1" t="s">
        <v>411</v>
      </c>
      <c r="B56" s="1" t="s">
        <v>423</v>
      </c>
      <c r="C56" s="1" t="s">
        <v>413</v>
      </c>
      <c r="D56" s="1" t="s">
        <v>424</v>
      </c>
      <c r="E56" s="1" t="str">
        <f>LEFT(Known_star_systems_within_5_0_parsecs__16_3_light_years[[#This Row],[Stellar class]],2)</f>
        <v>M5</v>
      </c>
      <c r="F56" s="1" t="str">
        <f>LEFT(Known_star_systems_within_5_0_parsecs__16_3_light_years[[#This Row],[Column2]],1)</f>
        <v>M</v>
      </c>
      <c r="G56" s="1">
        <f>RIGHT(Known_star_systems_within_5_0_parsecs__16_3_light_years[[#This Row],[Column2]],1)/10</f>
        <v>0.5</v>
      </c>
      <c r="H56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56" s="3">
        <f>Known_star_systems_within_5_0_parsecs__16_3_light_years[[#This Row],[Column12]]+Known_star_systems_within_5_0_parsecs__16_3_light_years[[#This Row],[Column1]]</f>
        <v>6.5</v>
      </c>
      <c r="J56" s="1"/>
      <c r="K56" s="3" t="s">
        <v>425</v>
      </c>
      <c r="L56" s="3">
        <v>18.46</v>
      </c>
      <c r="M56" s="1" t="s">
        <v>415</v>
      </c>
      <c r="N56" s="1" t="s">
        <v>416</v>
      </c>
      <c r="O56" s="1" t="s">
        <v>417</v>
      </c>
      <c r="P56" s="1" t="s">
        <v>426</v>
      </c>
      <c r="Q56" s="1" t="s">
        <v>352</v>
      </c>
    </row>
    <row r="57" spans="1:17" x14ac:dyDescent="0.45">
      <c r="A57" s="1" t="s">
        <v>427</v>
      </c>
      <c r="B57" s="1" t="s">
        <v>427</v>
      </c>
      <c r="C57" s="1" t="s">
        <v>428</v>
      </c>
      <c r="D57" s="1" t="s">
        <v>202</v>
      </c>
      <c r="E57" s="1" t="str">
        <f>LEFT(Known_star_systems_within_5_0_parsecs__16_3_light_years[[#This Row],[Stellar class]],2)</f>
        <v>M3</v>
      </c>
      <c r="F57" s="1" t="str">
        <f>LEFT(Known_star_systems_within_5_0_parsecs__16_3_light_years[[#This Row],[Column2]],1)</f>
        <v>M</v>
      </c>
      <c r="G57" s="1">
        <f>RIGHT(Known_star_systems_within_5_0_parsecs__16_3_light_years[[#This Row],[Column2]],1)/10</f>
        <v>0.3</v>
      </c>
      <c r="H57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57" s="3">
        <f>Known_star_systems_within_5_0_parsecs__16_3_light_years[[#This Row],[Column12]]+Known_star_systems_within_5_0_parsecs__16_3_light_years[[#This Row],[Column1]]</f>
        <v>6.3</v>
      </c>
      <c r="J57" s="1"/>
      <c r="K57" s="3" t="s">
        <v>429</v>
      </c>
      <c r="L57" s="3">
        <v>11.81</v>
      </c>
      <c r="M57" s="1" t="s">
        <v>430</v>
      </c>
      <c r="N57" s="1" t="s">
        <v>431</v>
      </c>
      <c r="O57" s="1" t="s">
        <v>432</v>
      </c>
      <c r="P57" s="1" t="s">
        <v>433</v>
      </c>
      <c r="Q57" s="1" t="s">
        <v>434</v>
      </c>
    </row>
    <row r="58" spans="1:17" x14ac:dyDescent="0.45">
      <c r="A58" s="1" t="s">
        <v>435</v>
      </c>
      <c r="B58" s="1" t="s">
        <v>435</v>
      </c>
      <c r="C58" s="1" t="s">
        <v>436</v>
      </c>
      <c r="D58" s="1" t="s">
        <v>248</v>
      </c>
      <c r="E58" s="1" t="str">
        <f>LEFT(Known_star_systems_within_5_0_parsecs__16_3_light_years[[#This Row],[Stellar class]],2)</f>
        <v>M5</v>
      </c>
      <c r="F58" s="1" t="str">
        <f>LEFT(Known_star_systems_within_5_0_parsecs__16_3_light_years[[#This Row],[Column2]],1)</f>
        <v>M</v>
      </c>
      <c r="G58" s="1">
        <f>RIGHT(Known_star_systems_within_5_0_parsecs__16_3_light_years[[#This Row],[Column2]],1)/10</f>
        <v>0.5</v>
      </c>
      <c r="H58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58" s="3">
        <f>Known_star_systems_within_5_0_parsecs__16_3_light_years[[#This Row],[Column12]]+Known_star_systems_within_5_0_parsecs__16_3_light_years[[#This Row],[Column1]]</f>
        <v>6.5</v>
      </c>
      <c r="J58" s="1"/>
      <c r="K58" s="3" t="s">
        <v>437</v>
      </c>
      <c r="L58" s="3">
        <v>15.51</v>
      </c>
      <c r="M58" s="1" t="s">
        <v>438</v>
      </c>
      <c r="N58" s="1" t="s">
        <v>439</v>
      </c>
      <c r="O58" s="1" t="s">
        <v>440</v>
      </c>
      <c r="P58" s="1" t="s">
        <v>379</v>
      </c>
      <c r="Q58" s="1" t="s">
        <v>441</v>
      </c>
    </row>
    <row r="59" spans="1:17" x14ac:dyDescent="0.45">
      <c r="A59" s="1" t="s">
        <v>442</v>
      </c>
      <c r="B59" s="1" t="s">
        <v>442</v>
      </c>
      <c r="C59" s="1" t="s">
        <v>443</v>
      </c>
      <c r="D59" s="1" t="s">
        <v>248</v>
      </c>
      <c r="E59" s="1" t="str">
        <f>LEFT(Known_star_systems_within_5_0_parsecs__16_3_light_years[[#This Row],[Stellar class]],2)</f>
        <v>M5</v>
      </c>
      <c r="F59" s="1" t="str">
        <f>LEFT(Known_star_systems_within_5_0_parsecs__16_3_light_years[[#This Row],[Column2]],1)</f>
        <v>M</v>
      </c>
      <c r="G59" s="1">
        <f>RIGHT(Known_star_systems_within_5_0_parsecs__16_3_light_years[[#This Row],[Column2]],1)/10</f>
        <v>0.5</v>
      </c>
      <c r="H59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59" s="3">
        <f>Known_star_systems_within_5_0_parsecs__16_3_light_years[[#This Row],[Column12]]+Known_star_systems_within_5_0_parsecs__16_3_light_years[[#This Row],[Column1]]</f>
        <v>6.5</v>
      </c>
      <c r="J59" s="1"/>
      <c r="K59" s="3" t="s">
        <v>444</v>
      </c>
      <c r="L59" s="3">
        <v>15.4</v>
      </c>
      <c r="M59" s="1" t="s">
        <v>445</v>
      </c>
      <c r="N59" s="1" t="s">
        <v>446</v>
      </c>
      <c r="O59" s="1" t="s">
        <v>447</v>
      </c>
      <c r="P59" s="1" t="s">
        <v>448</v>
      </c>
      <c r="Q59" s="1"/>
    </row>
    <row r="60" spans="1:17" x14ac:dyDescent="0.45">
      <c r="A60" s="1" t="s">
        <v>449</v>
      </c>
      <c r="B60" s="1" t="s">
        <v>449</v>
      </c>
      <c r="C60" s="1" t="s">
        <v>450</v>
      </c>
      <c r="D60" s="1" t="s">
        <v>175</v>
      </c>
      <c r="E60" s="1" t="str">
        <f>LEFT(Known_star_systems_within_5_0_parsecs__16_3_light_years[[#This Row],[Stellar class]],2)</f>
        <v>K7</v>
      </c>
      <c r="F60" s="1" t="str">
        <f>LEFT(Known_star_systems_within_5_0_parsecs__16_3_light_years[[#This Row],[Column2]],1)</f>
        <v>K</v>
      </c>
      <c r="G60" s="1">
        <f>RIGHT(Known_star_systems_within_5_0_parsecs__16_3_light_years[[#This Row],[Column2]],1)/10</f>
        <v>0.7</v>
      </c>
      <c r="H60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5</v>
      </c>
      <c r="I60" s="3">
        <f>Known_star_systems_within_5_0_parsecs__16_3_light_years[[#This Row],[Column12]]+Known_star_systems_within_5_0_parsecs__16_3_light_years[[#This Row],[Column1]]</f>
        <v>5.7</v>
      </c>
      <c r="J60" s="1"/>
      <c r="K60" s="3" t="s">
        <v>451</v>
      </c>
      <c r="L60" s="3">
        <v>8.16</v>
      </c>
      <c r="M60" s="1" t="s">
        <v>452</v>
      </c>
      <c r="N60" s="1" t="s">
        <v>453</v>
      </c>
      <c r="O60" s="1" t="s">
        <v>454</v>
      </c>
      <c r="P60" s="1" t="s">
        <v>455</v>
      </c>
      <c r="Q60" s="1" t="s">
        <v>456</v>
      </c>
    </row>
    <row r="61" spans="1:17" x14ac:dyDescent="0.45">
      <c r="A61" s="1" t="s">
        <v>457</v>
      </c>
      <c r="B61" s="1" t="s">
        <v>458</v>
      </c>
      <c r="C61" s="1" t="s">
        <v>459</v>
      </c>
      <c r="D61" s="1" t="s">
        <v>460</v>
      </c>
      <c r="E61" s="1" t="str">
        <f>LEFT(Known_star_systems_within_5_0_parsecs__16_3_light_years[[#This Row],[Stellar class]],2)</f>
        <v>M1</v>
      </c>
      <c r="F61" s="1" t="str">
        <f>LEFT(Known_star_systems_within_5_0_parsecs__16_3_light_years[[#This Row],[Column2]],1)</f>
        <v>M</v>
      </c>
      <c r="G61" s="1">
        <f>RIGHT(Known_star_systems_within_5_0_parsecs__16_3_light_years[[#This Row],[Column2]],1)/10</f>
        <v>0.1</v>
      </c>
      <c r="H61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61" s="3">
        <f>Known_star_systems_within_5_0_parsecs__16_3_light_years[[#This Row],[Column12]]+Known_star_systems_within_5_0_parsecs__16_3_light_years[[#This Row],[Column1]]</f>
        <v>6.1</v>
      </c>
      <c r="J61" s="1"/>
      <c r="K61" s="3" t="s">
        <v>461</v>
      </c>
      <c r="L61" s="3">
        <v>10.34</v>
      </c>
      <c r="M61" s="1" t="s">
        <v>462</v>
      </c>
      <c r="N61" s="1" t="s">
        <v>463</v>
      </c>
      <c r="O61" s="1" t="s">
        <v>464</v>
      </c>
      <c r="P61" s="1" t="s">
        <v>465</v>
      </c>
      <c r="Q61" s="1"/>
    </row>
    <row r="62" spans="1:17" x14ac:dyDescent="0.45">
      <c r="A62" s="1" t="s">
        <v>457</v>
      </c>
      <c r="B62" s="1" t="s">
        <v>466</v>
      </c>
      <c r="C62" s="1" t="s">
        <v>459</v>
      </c>
      <c r="D62" s="1" t="s">
        <v>248</v>
      </c>
      <c r="E62" s="1" t="str">
        <f>LEFT(Known_star_systems_within_5_0_parsecs__16_3_light_years[[#This Row],[Stellar class]],2)</f>
        <v>M5</v>
      </c>
      <c r="F62" s="1" t="str">
        <f>LEFT(Known_star_systems_within_5_0_parsecs__16_3_light_years[[#This Row],[Column2]],1)</f>
        <v>M</v>
      </c>
      <c r="G62" s="1">
        <f>RIGHT(Known_star_systems_within_5_0_parsecs__16_3_light_years[[#This Row],[Column2]],1)/10</f>
        <v>0.5</v>
      </c>
      <c r="H62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62" s="3">
        <f>Known_star_systems_within_5_0_parsecs__16_3_light_years[[#This Row],[Column12]]+Known_star_systems_within_5_0_parsecs__16_3_light_years[[#This Row],[Column1]]</f>
        <v>6.5</v>
      </c>
      <c r="J62" s="1"/>
      <c r="K62" s="3" t="s">
        <v>467</v>
      </c>
      <c r="L62" s="3">
        <v>16.05</v>
      </c>
      <c r="M62" s="1" t="s">
        <v>468</v>
      </c>
      <c r="N62" s="1" t="s">
        <v>469</v>
      </c>
      <c r="O62" s="1" t="s">
        <v>464</v>
      </c>
      <c r="P62" s="1" t="s">
        <v>465</v>
      </c>
      <c r="Q62" s="1" t="s">
        <v>113</v>
      </c>
    </row>
    <row r="63" spans="1:17" x14ac:dyDescent="0.45">
      <c r="A63" s="1" t="s">
        <v>470</v>
      </c>
      <c r="B63" s="1" t="s">
        <v>470</v>
      </c>
      <c r="C63" s="1" t="s">
        <v>471</v>
      </c>
      <c r="D63" s="1" t="s">
        <v>367</v>
      </c>
      <c r="E63" s="1" t="str">
        <f>LEFT(Known_star_systems_within_5_0_parsecs__16_3_light_years[[#This Row],[Stellar class]],2)</f>
        <v>M1</v>
      </c>
      <c r="F63" s="1" t="str">
        <f>LEFT(Known_star_systems_within_5_0_parsecs__16_3_light_years[[#This Row],[Column2]],1)</f>
        <v>M</v>
      </c>
      <c r="G63" s="1">
        <f>RIGHT(Known_star_systems_within_5_0_parsecs__16_3_light_years[[#This Row],[Column2]],1)/10</f>
        <v>0.1</v>
      </c>
      <c r="H63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63" s="3">
        <f>Known_star_systems_within_5_0_parsecs__16_3_light_years[[#This Row],[Column12]]+Known_star_systems_within_5_0_parsecs__16_3_light_years[[#This Row],[Column1]]</f>
        <v>6.1</v>
      </c>
      <c r="J63" s="1"/>
      <c r="K63" s="3" t="s">
        <v>472</v>
      </c>
      <c r="L63" s="3">
        <v>10.199999999999999</v>
      </c>
      <c r="M63" s="1" t="s">
        <v>473</v>
      </c>
      <c r="N63" s="1" t="s">
        <v>474</v>
      </c>
      <c r="O63" s="1" t="s">
        <v>475</v>
      </c>
      <c r="P63" s="1" t="s">
        <v>476</v>
      </c>
      <c r="Q63" s="1" t="s">
        <v>477</v>
      </c>
    </row>
    <row r="64" spans="1:17" x14ac:dyDescent="0.45">
      <c r="A64" s="1" t="s">
        <v>478</v>
      </c>
      <c r="B64" s="1" t="s">
        <v>478</v>
      </c>
      <c r="C64" s="1" t="s">
        <v>479</v>
      </c>
      <c r="D64" s="1" t="s">
        <v>194</v>
      </c>
      <c r="E64" s="1" t="str">
        <f>LEFT(Known_star_systems_within_5_0_parsecs__16_3_light_years[[#This Row],[Stellar class]],2)</f>
        <v>M3</v>
      </c>
      <c r="F64" s="1" t="str">
        <f>LEFT(Known_star_systems_within_5_0_parsecs__16_3_light_years[[#This Row],[Column2]],1)</f>
        <v>M</v>
      </c>
      <c r="G64" s="1">
        <f>RIGHT(Known_star_systems_within_5_0_parsecs__16_3_light_years[[#This Row],[Column2]],1)/10</f>
        <v>0.3</v>
      </c>
      <c r="H64" s="1">
        <f>IF(Known_star_systems_within_5_0_parsecs__16_3_light_years[[#This Row],[Column3]]="O",0, IF(Known_star_systems_within_5_0_parsecs__16_3_light_years[[#This Row],[Column3]]="B", 1, IF(Known_star_systems_within_5_0_parsecs__16_3_light_years[[#This Row],[Column3]]="A",2, IF(Known_star_systems_within_5_0_parsecs__16_3_light_years[[#This Row],[Column3]]="F", 3,IF(Known_star_systems_within_5_0_parsecs__16_3_light_years[[#This Row],[Column3]]="G",4, IF(Known_star_systems_within_5_0_parsecs__16_3_light_years[[#This Row],[Column3]]="K",5, IF(Known_star_systems_within_5_0_parsecs__16_3_light_years[[#This Row],[Column3]]="M",6)))))))</f>
        <v>6</v>
      </c>
      <c r="I64" s="3">
        <f>Known_star_systems_within_5_0_parsecs__16_3_light_years[[#This Row],[Column12]]+Known_star_systems_within_5_0_parsecs__16_3_light_years[[#This Row],[Column1]]</f>
        <v>6.3</v>
      </c>
      <c r="J64" s="1"/>
      <c r="K64" s="3" t="s">
        <v>480</v>
      </c>
      <c r="L64" s="3">
        <v>10.87</v>
      </c>
      <c r="M64" s="1" t="s">
        <v>481</v>
      </c>
      <c r="N64" s="1" t="s">
        <v>482</v>
      </c>
      <c r="O64" s="1" t="s">
        <v>483</v>
      </c>
      <c r="P64" s="1" t="s">
        <v>465</v>
      </c>
      <c r="Q64" s="1" t="s">
        <v>484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1DD7D-9C42-4B46-AF38-8EC4FFC25DAE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L c E A A B Q S w M E F A A C A A g A m Z B c U u 1 e f i q i A A A A 9 Q A A A B I A H A B D b 2 5 m a W c v U G F j a 2 F n Z S 5 4 b W w g o h g A K K A U A A A A A A A A A A A A A A A A A A A A A A A A A A A A h Y + x D o I w F E V / h X S n L X U h 5 F E G V 0 l M i M a 1 K R U a 4 W G g W P 7 N w U / y F 8 Q o 6 u Z 4 7 z n D v f f r D b K p b Y K L 6 Q f b Y U o i y k l g U H e l x S o l o z u G M c k k b J U + q c o E s 4 x D M g 1 l S m r n z g l j 3 n v q V 7 T r K y Y 4 j 9 g h 3 x S 6 N q 0 i H 9 n + l 0 O L g 1 O o D Z G w f 4 2 R g s Y x F X y e B G z p I L f 4 5 W J m T / p T w n p s 3 N g b a T D c F c C W C O x 9 Q T 4 A U E s D B B Q A A g A I A J m Q X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Z k F x S X n g x F b M B A A A 2 A w A A E w A c A E Z v c m 1 1 b G F z L 1 N l Y 3 R p b 2 4 x L m 0 g o h g A K K A U A A A A A A A A A A A A A A A A A A A A A A A A A A A A j Z J N j t N A E I X 3 k X K H k m d j S 8 G x B 8 0 s G L F A C Z u B Q S M S w S K K r E q 7 Y r d o d 1 t d H T J R l A P M D b g G V + A o n I T y G I k f R w J v 3 K 5 6 V f X q c z O p o J 2 F R f / O b 8 a j 8 Y h r 9 F T C R f T G u r 0 F D u i B D x y o Y d j r U G s L V 5 B B i 5 5 J M c T 5 N T w H o 6 s 6 P D u Q B J M I X o K h M B 6 B P A u 3 8 4 o k 8 p E 2 6 T 1 W F H e H m b O B b O A 4 q k N o + c V 0 S j b d 6 0 + 6 p V J j 6 n w 1 7 b 6 m b z W H w m 0 L K 4 1 J j p 0 Z L t C W x c a L u a L c o 9 9 y l C S T f t o c A + Y y r J 9 6 z E + r L r L + m b 2 I Z j X a S p Z b H l r q b C 5 x Y y h d e r S 8 d b 6 Z O b N r b J f k + K n V 5 H i M 5 s S 6 s t i D e u I Q T S C I B g I 9 h N M E / p K I x a F A 9 k C r a H W 9 h v g 3 V h B / + 0 r e J 8 m g Y h H I G C G v D D I P s n c S h L v v X x 7 P Z C q r w 6 4 k i J s P q 6 s 1 O A / N b Q K v W v l h g v z / C z Y s N A I N C l 6 3 T t V w e 5 l l W Z r B + 2 4 Z Q F Z k W d a X B v 8 o m J M y u m d 1 T n y P H m X x B 3 G D v / C A S F f W B Y J 8 W C J w l f t M / g A l i q L X X Q 5 1 7 y T O I J c H s C x 1 Z w A N e N q S c F H 0 J + R T M h 5 p e / b a 3 P w A U E s B A i 0 A F A A C A A g A m Z B c U u 1 e f i q i A A A A 9 Q A A A B I A A A A A A A A A A A A A A A A A A A A A A E N v b m Z p Z y 9 Q Y W N r Y W d l L n h t b F B L A Q I t A B Q A A g A I A J m Q X F I P y u m r p A A A A O k A A A A T A A A A A A A A A A A A A A A A A O 4 A A A B b Q 2 9 u d G V u d F 9 U e X B l c 1 0 u e G 1 s U E s B A i 0 A F A A C A A g A m Z B c U l 5 4 M R W z A Q A A N g M A A B M A A A A A A A A A A A A A A A A A 3 w E A A E Z v c m 1 1 b G F z L 1 N l Y 3 R p b 2 4 x L m 1 Q S w U G A A A A A A M A A w D C A A A A 3 w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A B c A A A A A A A D e F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S 2 5 v d 2 4 l M j B z d G F y J T I w c 3 l z d G V t c y U y M H d p d G h p b i U y M D U l M j A w J T I w c G F y c 2 V j c y U y M C g x N i U y M D M l M j B s a W d o d C 1 5 Z W F y c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L b m 9 3 b l 9 z d G F y X 3 N 5 c 3 R l b X N f d 2 l 0 a G l u X z V f M F 9 w Y X J z Z W N z X 1 8 x N l 8 z X 2 x p Z 2 h 0 X 3 l l Y X J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5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y L T I 4 V D I z O j A 0 O j U w L j Y y M j U 1 M T Z a I i A v P j x F b n R y e S B U e X B l P S J G a W x s Q 2 9 s d W 1 u V H l w Z X M i I F Z h b H V l P S J z Q m d Z R 0 J n W U d C Z 1 l H Q m d Z R y I g L z 4 8 R W 5 0 c n k g V H l w Z T 0 i R m l s b E N v b H V t b k 5 h b W V z I i B W Y W x 1 Z T 0 i c 1 s m c X V v d D t E Z X N p Z 2 5 h d G l v b i B T e X N 0 Z W 0 m c X V v d D s s J n F 1 b 3 Q 7 R G V z a W d u Y X R p b 2 4 g U 3 R h c i Z x d W 9 0 O y w m c X V v d D t E a X N 0 Y W 5 j Z V s 2 X S A o b G l n a H Q t e W V h c n M g K M K x Z X J y K S k m c X V v d D s s J n F 1 b 3 Q 7 U 3 R l b G x h c i B j b G F z c y Z x d W 9 0 O y w m c X V v d D t N Y X N z I E 3 i m I k m c X V v d D s s J n F 1 b 3 Q 7 T W F n b m l 0 d W R l I C h t V l s 1 X S B v c i B t S i k g Q X B w Y X J l b n Q m c X V v d D s s J n F 1 b 3 Q 7 T W F n b m l 0 d W R l I C h t V l s 1 X S B v c i B t S i k g Q W J z b 2 x 1 d G U m c X V v d D s s J n F 1 b 3 Q 7 R X B v Y 2 g g S j I w M D A u M C B S a W d o d C B h c 2 N l b n N p b 2 5 b N V 0 m c X V v d D s s J n F 1 b 3 Q 7 R X B v Y 2 g g S j I w M D A u M C B E Z W N s a W 5 h d G l v b l s 1 X S Z x d W 9 0 O y w m c X V v d D t Q Y X J h b G x h e C A o b W F z I C j C s W V y c i k p I F s 1 X V t u b 3 R l I D F d J n F 1 b 3 Q 7 L C Z x d W 9 0 O 0 R p c 2 N v d m V y e S B k Y X R l I F t u b 3 R l I D J d J n F 1 b 3 Q 7 L C Z x d W 9 0 O 0 5 v d G V z I G F u Z C B h Z G R p d G l v b m F s I H J l Z m V y Z W 5 j Z X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2 5 v d 2 4 g c 3 R h c i B z e X N 0 Z W 1 z I H d p d G h p b i A 1 I D A g c G F y c 2 V j c y A o M T Y g M y B s a W d o d C 1 5 Z W F y c y k v Q X V 0 b 1 J l b W 9 2 Z W R D b 2 x 1 b W 5 z M S 5 7 R G V z a W d u Y X R p b 2 4 g U 3 l z d G V t L D B 9 J n F 1 b 3 Q 7 L C Z x d W 9 0 O 1 N l Y 3 R p b 2 4 x L 0 t u b 3 d u I H N 0 Y X I g c 3 l z d G V t c y B 3 a X R o a W 4 g N S A w I H B h c n N l Y 3 M g K D E 2 I D M g b G l n a H Q t e W V h c n M p L 0 F 1 d G 9 S Z W 1 v d m V k Q 2 9 s d W 1 u c z E u e 0 R l c 2 l n b m F 0 a W 9 u I F N 0 Y X I s M X 0 m c X V v d D s s J n F 1 b 3 Q 7 U 2 V j d G l v b j E v S 2 5 v d 2 4 g c 3 R h c i B z e X N 0 Z W 1 z I H d p d G h p b i A 1 I D A g c G F y c 2 V j c y A o M T Y g M y B s a W d o d C 1 5 Z W F y c y k v Q X V 0 b 1 J l b W 9 2 Z W R D b 2 x 1 b W 5 z M S 5 7 R G l z d G F u Y 2 V b N l 0 g K G x p Z 2 h 0 L X l l Y X J z I C j C s W V y c i k p L D J 9 J n F 1 b 3 Q 7 L C Z x d W 9 0 O 1 N l Y 3 R p b 2 4 x L 0 t u b 3 d u I H N 0 Y X I g c 3 l z d G V t c y B 3 a X R o a W 4 g N S A w I H B h c n N l Y 3 M g K D E 2 I D M g b G l n a H Q t e W V h c n M p L 0 F 1 d G 9 S Z W 1 v d m V k Q 2 9 s d W 1 u c z E u e 1 N 0 Z W x s Y X I g Y 2 x h c 3 M s M 3 0 m c X V v d D s s J n F 1 b 3 Q 7 U 2 V j d G l v b j E v S 2 5 v d 2 4 g c 3 R h c i B z e X N 0 Z W 1 z I H d p d G h p b i A 1 I D A g c G F y c 2 V j c y A o M T Y g M y B s a W d o d C 1 5 Z W F y c y k v Q X V 0 b 1 J l b W 9 2 Z W R D b 2 x 1 b W 5 z M S 5 7 T W F z c y B N 4 p i J L D R 9 J n F 1 b 3 Q 7 L C Z x d W 9 0 O 1 N l Y 3 R p b 2 4 x L 0 t u b 3 d u I H N 0 Y X I g c 3 l z d G V t c y B 3 a X R o a W 4 g N S A w I H B h c n N l Y 3 M g K D E 2 I D M g b G l n a H Q t e W V h c n M p L 0 F 1 d G 9 S Z W 1 v d m V k Q 2 9 s d W 1 u c z E u e 0 1 h Z 2 5 p d H V k Z S A o b V Z b N V 0 g b 3 I g b U o p I E F w c G F y Z W 5 0 L D V 9 J n F 1 b 3 Q 7 L C Z x d W 9 0 O 1 N l Y 3 R p b 2 4 x L 0 t u b 3 d u I H N 0 Y X I g c 3 l z d G V t c y B 3 a X R o a W 4 g N S A w I H B h c n N l Y 3 M g K D E 2 I D M g b G l n a H Q t e W V h c n M p L 0 F 1 d G 9 S Z W 1 v d m V k Q 2 9 s d W 1 u c z E u e 0 1 h Z 2 5 p d H V k Z S A o b V Z b N V 0 g b 3 I g b U o p I E F i c 2 9 s d X R l L D Z 9 J n F 1 b 3 Q 7 L C Z x d W 9 0 O 1 N l Y 3 R p b 2 4 x L 0 t u b 3 d u I H N 0 Y X I g c 3 l z d G V t c y B 3 a X R o a W 4 g N S A w I H B h c n N l Y 3 M g K D E 2 I D M g b G l n a H Q t e W V h c n M p L 0 F 1 d G 9 S Z W 1 v d m V k Q 2 9 s d W 1 u c z E u e 0 V w b 2 N o I E o y M D A w L j A g U m l n a H Q g Y X N j Z W 5 z a W 9 u W z V d L D d 9 J n F 1 b 3 Q 7 L C Z x d W 9 0 O 1 N l Y 3 R p b 2 4 x L 0 t u b 3 d u I H N 0 Y X I g c 3 l z d G V t c y B 3 a X R o a W 4 g N S A w I H B h c n N l Y 3 M g K D E 2 I D M g b G l n a H Q t e W V h c n M p L 0 F 1 d G 9 S Z W 1 v d m V k Q 2 9 s d W 1 u c z E u e 0 V w b 2 N o I E o y M D A w L j A g R G V j b G l u Y X R p b 2 5 b N V 0 s O H 0 m c X V v d D s s J n F 1 b 3 Q 7 U 2 V j d G l v b j E v S 2 5 v d 2 4 g c 3 R h c i B z e X N 0 Z W 1 z I H d p d G h p b i A 1 I D A g c G F y c 2 V j c y A o M T Y g M y B s a W d o d C 1 5 Z W F y c y k v Q X V 0 b 1 J l b W 9 2 Z W R D b 2 x 1 b W 5 z M S 5 7 U G F y Y W x s Y X g g K G 1 h c y A o w r F l c n I p K S B b N V 1 b b m 9 0 Z S A x X S w 5 f S Z x d W 9 0 O y w m c X V v d D t T Z W N 0 a W 9 u M S 9 L b m 9 3 b i B z d G F y I H N 5 c 3 R l b X M g d 2 l 0 a G l u I D U g M C B w Y X J z Z W N z I C g x N i A z I G x p Z 2 h 0 L X l l Y X J z K S 9 B d X R v U m V t b 3 Z l Z E N v b H V t b n M x L n t E a X N j b 3 Z l c n k g Z G F 0 Z S B b b m 9 0 Z S A y X S w x M H 0 m c X V v d D s s J n F 1 b 3 Q 7 U 2 V j d G l v b j E v S 2 5 v d 2 4 g c 3 R h c i B z e X N 0 Z W 1 z I H d p d G h p b i A 1 I D A g c G F y c 2 V j c y A o M T Y g M y B s a W d o d C 1 5 Z W F y c y k v Q X V 0 b 1 J l b W 9 2 Z W R D b 2 x 1 b W 5 z M S 5 7 T m 9 0 Z X M g Y W 5 k I G F k Z G l 0 a W 9 u Y W w g c m V m Z X J l b m N l c y w x M X 0 m c X V v d D t d L C Z x d W 9 0 O 0 N v b H V t b k N v d W 5 0 J n F 1 b 3 Q 7 O j E y L C Z x d W 9 0 O 0 t l e U N v b H V t b k 5 h b W V z J n F 1 b 3 Q 7 O l t d L C Z x d W 9 0 O 0 N v b H V t b k l k Z W 5 0 a X R p Z X M m c X V v d D s 6 W y Z x d W 9 0 O 1 N l Y 3 R p b 2 4 x L 0 t u b 3 d u I H N 0 Y X I g c 3 l z d G V t c y B 3 a X R o a W 4 g N S A w I H B h c n N l Y 3 M g K D E 2 I D M g b G l n a H Q t e W V h c n M p L 0 F 1 d G 9 S Z W 1 v d m V k Q 2 9 s d W 1 u c z E u e 0 R l c 2 l n b m F 0 a W 9 u I F N 5 c 3 R l b S w w f S Z x d W 9 0 O y w m c X V v d D t T Z W N 0 a W 9 u M S 9 L b m 9 3 b i B z d G F y I H N 5 c 3 R l b X M g d 2 l 0 a G l u I D U g M C B w Y X J z Z W N z I C g x N i A z I G x p Z 2 h 0 L X l l Y X J z K S 9 B d X R v U m V t b 3 Z l Z E N v b H V t b n M x L n t E Z X N p Z 2 5 h d G l v b i B T d G F y L D F 9 J n F 1 b 3 Q 7 L C Z x d W 9 0 O 1 N l Y 3 R p b 2 4 x L 0 t u b 3 d u I H N 0 Y X I g c 3 l z d G V t c y B 3 a X R o a W 4 g N S A w I H B h c n N l Y 3 M g K D E 2 I D M g b G l n a H Q t e W V h c n M p L 0 F 1 d G 9 S Z W 1 v d m V k Q 2 9 s d W 1 u c z E u e 0 R p c 3 R h b m N l W z Z d I C h s a W d o d C 1 5 Z W F y c y A o w r F l c n I p K S w y f S Z x d W 9 0 O y w m c X V v d D t T Z W N 0 a W 9 u M S 9 L b m 9 3 b i B z d G F y I H N 5 c 3 R l b X M g d 2 l 0 a G l u I D U g M C B w Y X J z Z W N z I C g x N i A z I G x p Z 2 h 0 L X l l Y X J z K S 9 B d X R v U m V t b 3 Z l Z E N v b H V t b n M x L n t T d G V s b G F y I G N s Y X N z L D N 9 J n F 1 b 3 Q 7 L C Z x d W 9 0 O 1 N l Y 3 R p b 2 4 x L 0 t u b 3 d u I H N 0 Y X I g c 3 l z d G V t c y B 3 a X R o a W 4 g N S A w I H B h c n N l Y 3 M g K D E 2 I D M g b G l n a H Q t e W V h c n M p L 0 F 1 d G 9 S Z W 1 v d m V k Q 2 9 s d W 1 u c z E u e 0 1 h c 3 M g T e K Y i S w 0 f S Z x d W 9 0 O y w m c X V v d D t T Z W N 0 a W 9 u M S 9 L b m 9 3 b i B z d G F y I H N 5 c 3 R l b X M g d 2 l 0 a G l u I D U g M C B w Y X J z Z W N z I C g x N i A z I G x p Z 2 h 0 L X l l Y X J z K S 9 B d X R v U m V t b 3 Z l Z E N v b H V t b n M x L n t N Y W d u a X R 1 Z G U g K G 1 W W z V d I G 9 y I G 1 K K S B B c H B h c m V u d C w 1 f S Z x d W 9 0 O y w m c X V v d D t T Z W N 0 a W 9 u M S 9 L b m 9 3 b i B z d G F y I H N 5 c 3 R l b X M g d 2 l 0 a G l u I D U g M C B w Y X J z Z W N z I C g x N i A z I G x p Z 2 h 0 L X l l Y X J z K S 9 B d X R v U m V t b 3 Z l Z E N v b H V t b n M x L n t N Y W d u a X R 1 Z G U g K G 1 W W z V d I G 9 y I G 1 K K S B B Y n N v b H V 0 Z S w 2 f S Z x d W 9 0 O y w m c X V v d D t T Z W N 0 a W 9 u M S 9 L b m 9 3 b i B z d G F y I H N 5 c 3 R l b X M g d 2 l 0 a G l u I D U g M C B w Y X J z Z W N z I C g x N i A z I G x p Z 2 h 0 L X l l Y X J z K S 9 B d X R v U m V t b 3 Z l Z E N v b H V t b n M x L n t F c G 9 j a C B K M j A w M C 4 w I F J p Z 2 h 0 I G F z Y 2 V u c 2 l v b l s 1 X S w 3 f S Z x d W 9 0 O y w m c X V v d D t T Z W N 0 a W 9 u M S 9 L b m 9 3 b i B z d G F y I H N 5 c 3 R l b X M g d 2 l 0 a G l u I D U g M C B w Y X J z Z W N z I C g x N i A z I G x p Z 2 h 0 L X l l Y X J z K S 9 B d X R v U m V t b 3 Z l Z E N v b H V t b n M x L n t F c G 9 j a C B K M j A w M C 4 w I E R l Y 2 x p b m F 0 a W 9 u W z V d L D h 9 J n F 1 b 3 Q 7 L C Z x d W 9 0 O 1 N l Y 3 R p b 2 4 x L 0 t u b 3 d u I H N 0 Y X I g c 3 l z d G V t c y B 3 a X R o a W 4 g N S A w I H B h c n N l Y 3 M g K D E 2 I D M g b G l n a H Q t e W V h c n M p L 0 F 1 d G 9 S Z W 1 v d m V k Q 2 9 s d W 1 u c z E u e 1 B h c m F s b G F 4 I C h t Y X M g K M K x Z X J y K S k g W z V d W 2 5 v d G U g M V 0 s O X 0 m c X V v d D s s J n F 1 b 3 Q 7 U 2 V j d G l v b j E v S 2 5 v d 2 4 g c 3 R h c i B z e X N 0 Z W 1 z I H d p d G h p b i A 1 I D A g c G F y c 2 V j c y A o M T Y g M y B s a W d o d C 1 5 Z W F y c y k v Q X V 0 b 1 J l b W 9 2 Z W R D b 2 x 1 b W 5 z M S 5 7 R G l z Y 2 9 2 Z X J 5 I G R h d G U g W 2 5 v d G U g M l 0 s M T B 9 J n F 1 b 3 Q 7 L C Z x d W 9 0 O 1 N l Y 3 R p b 2 4 x L 0 t u b 3 d u I H N 0 Y X I g c 3 l z d G V t c y B 3 a X R o a W 4 g N S A w I H B h c n N l Y 3 M g K D E 2 I D M g b G l n a H Q t e W V h c n M p L 0 F 1 d G 9 S Z W 1 v d m V k Q 2 9 s d W 1 u c z E u e 0 5 v d G V z I G F u Z C B h Z G R p d G l v b m F s I H J l Z m V y Z W 5 j Z X M s M T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L b m 9 3 b i U y M H N 0 Y X I l M j B z e X N 0 Z W 1 z J T I w d 2 l 0 a G l u J T I w N S U y M D A l M j B w Y X J z Z W N z J T I w K D E 2 J T I w M y U y M G x p Z 2 h 0 L X l l Y X J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m 9 3 b i U y M H N 0 Y X I l M j B z e X N 0 Z W 1 z J T I w d 2 l 0 a G l u J T I w N S U y M D A l M j B w Y X J z Z W N z J T I w K D E 2 J T I w M y U y M G x p Z 2 h 0 L X l l Y X J z K S 9 E Y X R h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u b 3 d u J T I w c 3 R h c i U y M H N 5 c 3 R l b X M l M j B 3 a X R o a W 4 l M j A 1 J T I w M C U y M H B h c n N l Y 3 M l M j A o M T Y l M j A z J T I w b G l n a H Q t e W V h c n M p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A 7 o k c 2 g l 2 l J p P C F f V E r X H g A A A A A A g A A A A A A E G Y A A A A B A A A g A A A A V S u 1 O z i l y V g F e 8 C 5 f h w Y v 1 a r V G K M E V I 7 I 1 W M 7 k i b A 5 4 A A A A A D o A A A A A C A A A g A A A A 5 p T h w L o f G 3 e K / F G y y s U w m s y C W S f Q E i G l Z I B 8 V k z + E Z 1 Q A A A A / j u 2 4 1 g a S b K 8 J U R y / Z K f F + 8 r n b F F B 9 I N 3 J y r T v J E Z H 6 z F U N f o s + H Y 4 i x 4 y H 5 J J j U P l L + T J M r d A m Q d D L x W 9 f 4 d 8 0 m 1 P N O + a V T W t W A C A 0 n 7 A Z A A A A A X 9 E h r a u U I m S n g F 7 S u Q V j y G m o Q z i q Y 0 n M Q G G a o 0 9 M 4 W m v M M u / O k n 6 P H X V 3 A U / E l + n Z e c j + W y b u e 5 M c 8 V l / w J T O g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D6318C42-A4E5-4D31-93D8-3130D8E7551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FD516F17-22F5-4036-A7E7-E7B36A2404D6}"/>
</file>

<file path=customXml/itemProps3.xml><?xml version="1.0" encoding="utf-8"?>
<ds:datastoreItem xmlns:ds="http://schemas.openxmlformats.org/officeDocument/2006/customXml" ds:itemID="{76D5141C-8D2B-4FD9-813F-91ADFDECBC97}"/>
</file>

<file path=customXml/itemProps4.xml><?xml version="1.0" encoding="utf-8"?>
<ds:datastoreItem xmlns:ds="http://schemas.openxmlformats.org/officeDocument/2006/customXml" ds:itemID="{01A15C77-080E-4BC2-B7A9-D78B36D871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Known star systems within 5 0 p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pjcamp</dc:creator>
  <cp:lastModifiedBy>pjcamp</cp:lastModifiedBy>
  <dcterms:created xsi:type="dcterms:W3CDTF">2021-02-28T23:02:42Z</dcterms:created>
  <dcterms:modified xsi:type="dcterms:W3CDTF">2021-03-25T00:49:57Z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